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0\PROGRAMAS\"/>
    </mc:Choice>
  </mc:AlternateContent>
  <xr:revisionPtr revIDLastSave="0" documentId="13_ncr:1_{25DC925B-A2E0-4B1D-836B-E6AE6B6CD538}" xr6:coauthVersionLast="45" xr6:coauthVersionMax="45" xr10:uidLastSave="{00000000-0000-0000-0000-000000000000}"/>
  <bookViews>
    <workbookView xWindow="12960" yWindow="30" windowWidth="15840" windowHeight="15495" tabRatio="778" activeTab="1" xr2:uid="{00000000-000D-0000-FFFF-FFFF00000000}"/>
  </bookViews>
  <sheets>
    <sheet name="PORTADA" sheetId="13" r:id="rId1"/>
    <sheet name="POA AL MOD 3" sheetId="19" r:id="rId2"/>
    <sheet name="Hoja1" sheetId="22" r:id="rId3"/>
  </sheets>
  <definedNames>
    <definedName name="_xlnm._FilterDatabase" localSheetId="1" hidden="1">'POA AL MOD 3'!$B$6:$Y$24</definedName>
    <definedName name="_xlnm.Print_Area" localSheetId="1">'POA AL MOD 3'!$A$1:$Z$32</definedName>
    <definedName name="_xlnm.Print_Area" localSheetId="0">PORTADA!$A$1:$P$17</definedName>
    <definedName name="Clave_de_Localidad_Equivalente" comment="LOCALIDAD">#REF!</definedName>
    <definedName name="Grado_de_Rezago_Social" comment="REZAGO SOCIAL">#REF!</definedName>
    <definedName name="LOCALIDAD">#REF!</definedName>
    <definedName name="Localidad_Equivalente" comment="LOCALIDAD">#REF!</definedName>
    <definedName name="Población_2010" comment="POBLACIÓN">#REF!</definedName>
    <definedName name="SELECCIÓN" comment="DATOS">#REF!</definedName>
    <definedName name="_xlnm.Print_Titles" localSheetId="1">'POA AL MOD 3'!$1:$8</definedName>
  </definedNames>
  <calcPr calcId="191029"/>
</workbook>
</file>

<file path=xl/calcChain.xml><?xml version="1.0" encoding="utf-8"?>
<calcChain xmlns="http://schemas.openxmlformats.org/spreadsheetml/2006/main">
  <c r="D8" i="22" l="1"/>
  <c r="D5" i="22"/>
  <c r="D6" i="22" s="1"/>
  <c r="D4" i="22"/>
  <c r="S14" i="19" l="1"/>
  <c r="T14" i="19"/>
  <c r="U14" i="19"/>
  <c r="V14" i="19"/>
  <c r="W14" i="19"/>
  <c r="X14" i="19"/>
  <c r="Y14" i="19"/>
  <c r="R14" i="19"/>
  <c r="R13" i="19"/>
  <c r="V24" i="19" l="1"/>
  <c r="V20" i="19"/>
  <c r="V31" i="19"/>
  <c r="S20" i="19" l="1"/>
  <c r="T20" i="19"/>
  <c r="U20" i="19"/>
  <c r="W20" i="19"/>
  <c r="X20" i="19"/>
  <c r="Y20" i="19"/>
  <c r="S24" i="19"/>
  <c r="T24" i="19"/>
  <c r="U24" i="19"/>
  <c r="W24" i="19"/>
  <c r="X24" i="19"/>
  <c r="Y24" i="19"/>
  <c r="R23" i="19"/>
  <c r="R30" i="19" l="1"/>
  <c r="R22" i="19"/>
  <c r="R24" i="19" s="1"/>
  <c r="R19" i="19" l="1"/>
  <c r="S31" i="19" l="1"/>
  <c r="T31" i="19"/>
  <c r="U31" i="19"/>
  <c r="W31" i="19"/>
  <c r="X31" i="19"/>
  <c r="Y31" i="19"/>
  <c r="R29" i="19"/>
  <c r="R31" i="19" s="1"/>
  <c r="R18" i="19"/>
  <c r="R20" i="19" s="1"/>
  <c r="R12" i="19"/>
  <c r="R11" i="19"/>
</calcChain>
</file>

<file path=xl/sharedStrings.xml><?xml version="1.0" encoding="utf-8"?>
<sst xmlns="http://schemas.openxmlformats.org/spreadsheetml/2006/main" count="160" uniqueCount="96">
  <si>
    <t>CHICHIMEQUILLAS DE ESCOBEDO</t>
  </si>
  <si>
    <t>HEROICA ZITÁCUARO</t>
  </si>
  <si>
    <t>FRANCISCO SERRATO</t>
  </si>
  <si>
    <t>UNIDAD</t>
  </si>
  <si>
    <t>CANTIDAD</t>
  </si>
  <si>
    <t>NO. DE OBRA</t>
  </si>
  <si>
    <t>UBICACIÓN</t>
  </si>
  <si>
    <t>GRADO DE MARGINACIÓN</t>
  </si>
  <si>
    <t>TIPO DE PROYECTO Y/O INCIDENCIA</t>
  </si>
  <si>
    <t>NOMBRE DE LA OBRA</t>
  </si>
  <si>
    <t>MODALIDAD DE EJECUCIÓN</t>
  </si>
  <si>
    <t>METAS PROGRAMADAS</t>
  </si>
  <si>
    <t>COSTO TOTAL</t>
  </si>
  <si>
    <t>MUNICIPAL DIRECTO</t>
  </si>
  <si>
    <t>ESTATAL</t>
  </si>
  <si>
    <t>FEDERAL</t>
  </si>
  <si>
    <t>FISM-DF</t>
  </si>
  <si>
    <t>CONVENIDO</t>
  </si>
  <si>
    <t>RECURSOS PROGRAMADOS</t>
  </si>
  <si>
    <t>AYUNTAMIENTO CONSTITUCIONAL DE ZITÁCUARO, MICHOACÁN DE OCAMPO</t>
  </si>
  <si>
    <t>LOCALIDAD (INEGI)</t>
  </si>
  <si>
    <t>MEDIO</t>
  </si>
  <si>
    <t>URB</t>
  </si>
  <si>
    <t>CONTRATO</t>
  </si>
  <si>
    <t>AYS</t>
  </si>
  <si>
    <t>DIRECTA</t>
  </si>
  <si>
    <t>ED</t>
  </si>
  <si>
    <t>OBRA</t>
  </si>
  <si>
    <t>MUY BAJO</t>
  </si>
  <si>
    <t>NO APLICA</t>
  </si>
  <si>
    <t>APORTACIÓN DE BENEFICIARIOS</t>
  </si>
  <si>
    <t>0001</t>
  </si>
  <si>
    <t>0020</t>
  </si>
  <si>
    <t>0023</t>
  </si>
  <si>
    <t>FRANCISCO SERRATO (SAN BARTOLO)</t>
  </si>
  <si>
    <t>CLAVE DE LOCALIDAD</t>
  </si>
  <si>
    <t>RUBRO</t>
  </si>
  <si>
    <t>NÚMERO DE BENEFICIARIOS DIRECTOS</t>
  </si>
  <si>
    <t>DEMARCACIÓN TERRITORIAL (TENENCIA, ENCARGATURA)</t>
  </si>
  <si>
    <t>METROS CUADRADOS</t>
  </si>
  <si>
    <t>FRANCISCO SERRATO, 2A. MZA.</t>
  </si>
  <si>
    <t xml:space="preserve"> </t>
  </si>
  <si>
    <t>FORTAMUN- DF</t>
  </si>
  <si>
    <t>FINANCIA-MIENTO</t>
  </si>
  <si>
    <t>COLONIA EMILIANO ZAPATA</t>
  </si>
  <si>
    <t>CONSTRUCCIÓN DE BARDA PERIMETRAL EN ESC. PRIM. IND. "JUSTO SIERRA" CVE. 16DPB0206P</t>
  </si>
  <si>
    <t>PROGRAMA OPERATIVO ANUAL DEL EJERCICIO 2020</t>
  </si>
  <si>
    <t>AYUNTAMIENTO CONSTITUCIONAL DE ZITÁCUARO, MICHOACÁN</t>
  </si>
  <si>
    <t>SECRETARÍA DE DESARROLLO URBANO Y OBRAS PÚBLICAS</t>
  </si>
  <si>
    <t>CONSTRUCCIÓN DE DRENAJE SANITARIO, 2A. ETAPA.</t>
  </si>
  <si>
    <t>CONSTRUCCIÓN DE RED DE AGUA POTABLE, 2A. ETAPA</t>
  </si>
  <si>
    <t>MODALIDAD DE ADJUDICACIÓN</t>
  </si>
  <si>
    <t>ADJUDICACIÓN DIRECTA</t>
  </si>
  <si>
    <t xml:space="preserve">CHICHIMEQUILLAS DE ESCOBEDO, FRACCIONAMIENTO </t>
  </si>
  <si>
    <t>CHICHIMEQUILLAS DE ESCOBEDO, FRACCIONAMIENTO</t>
  </si>
  <si>
    <t>PROGRAMA OPERATIVO ANUAL DEL EJERCICIO FISCAL 2020</t>
  </si>
  <si>
    <t>AYS-2020-002</t>
  </si>
  <si>
    <t>AYS-2020-007</t>
  </si>
  <si>
    <t>ED-2020-029</t>
  </si>
  <si>
    <t>PRIORI- DAD</t>
  </si>
  <si>
    <t>CANT. DE OBRAS</t>
  </si>
  <si>
    <t>REHABILITACIÓN DEL MERCADO "SOLIDARIDAD"</t>
  </si>
  <si>
    <t>URB-2020-136</t>
  </si>
  <si>
    <t>ANEXO PROGRAMÁTICO DE OBRAS - MODIFICATORIO 3</t>
  </si>
  <si>
    <t>TOTAL DE OBRAS A MODIFICAR</t>
  </si>
  <si>
    <t>A.1. OBRAS A CANCELAR</t>
  </si>
  <si>
    <t>B.2. OBRAS MODIFICADAS</t>
  </si>
  <si>
    <t>SUBTOTAL  OBRAS MODIFICADAS</t>
  </si>
  <si>
    <t>COLONIA EMILIANO ZAPATA (SAN JUAN ZITÁCUARO</t>
  </si>
  <si>
    <t>ANEXO A - OBRAS A CANCELAR</t>
  </si>
  <si>
    <t>ANEXO B - OBRAS A MODIFICAR</t>
  </si>
  <si>
    <t>C. OBRAS NUEVAS</t>
  </si>
  <si>
    <t>B.1. OBRAS A MODIFICAR</t>
  </si>
  <si>
    <t>ANEXO C - OBRAS NUEVAS</t>
  </si>
  <si>
    <t xml:space="preserve">ANEXO PROGRAMÁTICO DE OBRAS - MODIFICATORIO 3                                                         </t>
  </si>
  <si>
    <t>SUBTOTAL ANEXO C - OBRAS NUEVAS</t>
  </si>
  <si>
    <t>TOTAL ANAEXO A - OBRAS A CANCELAR</t>
  </si>
  <si>
    <t>URB-2020-152</t>
  </si>
  <si>
    <t>CONSTRUCCIÓN DE TECHADO PARA ÁREA DE IMPARTICIÓN DE EDUCACIÓN FÍSICA EN ESC. PRIM. IND. "JUSTO SIERRA" CVE. 16DPB0206P</t>
  </si>
  <si>
    <t>PAVIMENTACIÓN DE CALLE DE ACCESO AL CENTRO DE CONTROL, COMANDO, COMUNICACIÓN, CÓMPUTO Y CALIDAD (C-5) DE  ZITÁCUARO</t>
  </si>
  <si>
    <t xml:space="preserve">RECONSTRUCCIÓN DE DRENAJE SANITARIO </t>
  </si>
  <si>
    <t>METROS LINEALES</t>
  </si>
  <si>
    <t>ADMINISTRACIÓN DIRECTA</t>
  </si>
  <si>
    <t>SALDO EN ANEXO B</t>
  </si>
  <si>
    <t>OBRAS A CANCELAR ANEXO A</t>
  </si>
  <si>
    <t>OBRAS NUEVAS ANEXO C</t>
  </si>
  <si>
    <t>TOTAL A+B</t>
  </si>
  <si>
    <t>NICOLÁS ROMERO</t>
  </si>
  <si>
    <t>RINCÓN DE NICOLÁS ROMERO  (CEDROS TERCERA MANZANA )</t>
  </si>
  <si>
    <t>0082</t>
  </si>
  <si>
    <t>AYS-2020-153</t>
  </si>
  <si>
    <t>INVITACIÓN A CUANDO MENOS TRES PERSONAS (INVITACIÓN RESTRINGIDA)</t>
  </si>
  <si>
    <t>NICOLÁS ROMERO 2A. MZA. ESCUELA PRIMARIA  Y PREESCOLAR</t>
  </si>
  <si>
    <t>AYS-2020-011</t>
  </si>
  <si>
    <t>NICOLÁS ROMERO 2A. MZA. LA CAPILLA, LOS PINITOS.</t>
  </si>
  <si>
    <t>CONSTRUCCIÓN DE DRENAJE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</si>
</sst>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F800]dddd\,\ mmmm\ dd\,\ yyyy"/>
  </numFmts>
  <fonts count="4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2"/>
      <name val="Calibri"/>
      <family val="2"/>
      <scheme val="minor"/>
    </font>
    <font>
      <b/>
      <sz val="28"/>
      <name val="GalanoGrotesque-Black"/>
      <family val="3"/>
    </font>
    <font>
      <b/>
      <sz val="24"/>
      <name val="GalanoGrotesque-Black"/>
      <family val="3"/>
    </font>
    <font>
      <sz val="10"/>
      <name val="GalanoGrotesque-Black"/>
      <family val="3"/>
    </font>
    <font>
      <b/>
      <sz val="36"/>
      <name val="GalanoGrotesque-Black"/>
      <family val="3"/>
    </font>
    <font>
      <b/>
      <sz val="42"/>
      <name val="GalanoGrotesque-Black"/>
      <family val="3"/>
    </font>
    <font>
      <sz val="11"/>
      <name val="GalanoGrotesque-Medium"/>
      <family val="3"/>
    </font>
    <font>
      <b/>
      <sz val="36"/>
      <name val="GalanoGrotesque-Bold"/>
      <family val="3"/>
    </font>
    <font>
      <b/>
      <sz val="24"/>
      <name val="Arial"/>
      <family val="2"/>
    </font>
    <font>
      <sz val="14"/>
      <color theme="1"/>
      <name val="Calibri"/>
      <family val="2"/>
      <scheme val="minor"/>
    </font>
    <font>
      <b/>
      <sz val="28"/>
      <name val="Arial Black"/>
      <family val="2"/>
    </font>
    <font>
      <sz val="10"/>
      <name val="Arial Black"/>
      <family val="2"/>
    </font>
    <font>
      <b/>
      <sz val="36"/>
      <name val="Arial Black"/>
      <family val="2"/>
    </font>
    <font>
      <b/>
      <i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2"/>
      <name val="Arial Black"/>
      <family val="2"/>
    </font>
    <font>
      <b/>
      <sz val="20"/>
      <name val="Arial Black"/>
      <family val="2"/>
    </font>
    <font>
      <b/>
      <sz val="24"/>
      <name val="Arial Black"/>
      <family val="2"/>
    </font>
    <font>
      <i/>
      <sz val="14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9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44" fontId="0" fillId="0" borderId="0" xfId="0" applyNumberFormat="1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protection hidden="1"/>
    </xf>
    <xf numFmtId="0" fontId="3" fillId="0" borderId="0" xfId="0" applyFont="1" applyFill="1"/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wrapText="1"/>
      <protection hidden="1"/>
    </xf>
    <xf numFmtId="44" fontId="15" fillId="0" borderId="0" xfId="1" applyFont="1" applyAlignment="1" applyProtection="1">
      <protection hidden="1"/>
    </xf>
    <xf numFmtId="0" fontId="13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 applyProtection="1">
      <protection hidden="1"/>
    </xf>
    <xf numFmtId="2" fontId="12" fillId="0" borderId="0" xfId="0" applyNumberFormat="1" applyFont="1" applyBorder="1" applyAlignment="1" applyProtection="1">
      <protection hidden="1"/>
    </xf>
    <xf numFmtId="2" fontId="0" fillId="0" borderId="0" xfId="0" applyNumberFormat="1"/>
    <xf numFmtId="2" fontId="18" fillId="0" borderId="1" xfId="0" applyNumberFormat="1" applyFont="1" applyFill="1" applyBorder="1" applyAlignment="1">
      <alignment horizontal="center" vertical="center" wrapText="1"/>
    </xf>
    <xf numFmtId="44" fontId="17" fillId="0" borderId="1" xfId="1" applyFont="1" applyFill="1" applyBorder="1" applyAlignment="1">
      <alignment horizontal="center" vertical="center" wrapText="1"/>
    </xf>
    <xf numFmtId="44" fontId="18" fillId="0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0" fontId="24" fillId="0" borderId="0" xfId="0" applyFont="1" applyAlignment="1">
      <alignment wrapText="1"/>
    </xf>
    <xf numFmtId="165" fontId="26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1" xfId="2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6" fontId="18" fillId="0" borderId="1" xfId="0" applyNumberFormat="1" applyFont="1" applyFill="1" applyBorder="1" applyAlignment="1">
      <alignment horizontal="center" vertical="center" wrapText="1"/>
    </xf>
    <xf numFmtId="1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1" fontId="0" fillId="0" borderId="0" xfId="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14" fillId="3" borderId="1" xfId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right" vertical="center"/>
    </xf>
    <xf numFmtId="49" fontId="18" fillId="0" borderId="1" xfId="2" applyNumberFormat="1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 vertical="center" wrapText="1"/>
    </xf>
    <xf numFmtId="2" fontId="12" fillId="4" borderId="2" xfId="0" applyNumberFormat="1" applyFont="1" applyFill="1" applyBorder="1" applyAlignment="1" applyProtection="1">
      <alignment horizontal="center" vertical="center" wrapText="1"/>
    </xf>
    <xf numFmtId="0" fontId="12" fillId="4" borderId="2" xfId="1" applyNumberFormat="1" applyFont="1" applyFill="1" applyBorder="1" applyAlignment="1" applyProtection="1">
      <alignment horizontal="center" vertical="center" wrapText="1"/>
    </xf>
    <xf numFmtId="0" fontId="12" fillId="4" borderId="4" xfId="1" applyNumberFormat="1" applyFont="1" applyFill="1" applyBorder="1" applyAlignment="1" applyProtection="1">
      <alignment horizontal="center" vertical="center" wrapText="1"/>
    </xf>
    <xf numFmtId="44" fontId="14" fillId="3" borderId="5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Border="1" applyAlignment="1" applyProtection="1">
      <protection hidden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8" fillId="0" borderId="0" xfId="0" applyFont="1" applyAlignment="1"/>
    <xf numFmtId="0" fontId="27" fillId="0" borderId="0" xfId="0" applyFont="1" applyAlignment="1"/>
    <xf numFmtId="44" fontId="29" fillId="0" borderId="0" xfId="0" applyNumberFormat="1" applyFont="1" applyAlignment="1">
      <alignment vertical="center"/>
    </xf>
    <xf numFmtId="44" fontId="14" fillId="2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 vertical="center"/>
    </xf>
    <xf numFmtId="44" fontId="39" fillId="3" borderId="0" xfId="0" applyNumberFormat="1" applyFont="1" applyFill="1"/>
    <xf numFmtId="0" fontId="12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3" fillId="0" borderId="0" xfId="0" applyFont="1" applyBorder="1"/>
    <xf numFmtId="0" fontId="40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9" fontId="3" fillId="0" borderId="0" xfId="38" applyFont="1" applyFill="1" applyBorder="1"/>
    <xf numFmtId="9" fontId="3" fillId="0" borderId="0" xfId="3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0" fontId="12" fillId="3" borderId="1" xfId="1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</cellXfs>
  <cellStyles count="39">
    <cellStyle name="Euro" xfId="4" xr:uid="{00000000-0005-0000-0000-000000000000}"/>
    <cellStyle name="Millares" xfId="2" builtinId="3"/>
    <cellStyle name="Millares 2" xfId="11" xr:uid="{00000000-0005-0000-0000-000002000000}"/>
    <cellStyle name="Millares 2 2" xfId="36" xr:uid="{00000000-0005-0000-0000-000003000000}"/>
    <cellStyle name="Millares 2 3" xfId="30" xr:uid="{00000000-0005-0000-0000-000004000000}"/>
    <cellStyle name="Millares 3" xfId="7" xr:uid="{00000000-0005-0000-0000-000005000000}"/>
    <cellStyle name="Millares 3 2" xfId="35" xr:uid="{00000000-0005-0000-0000-000006000000}"/>
    <cellStyle name="Millares 3 3" xfId="29" xr:uid="{00000000-0005-0000-0000-000007000000}"/>
    <cellStyle name="Millares 4" xfId="33" xr:uid="{00000000-0005-0000-0000-000008000000}"/>
    <cellStyle name="Millares 5" xfId="27" xr:uid="{00000000-0005-0000-0000-000009000000}"/>
    <cellStyle name="Moneda" xfId="1" builtinId="4"/>
    <cellStyle name="Moneda 2" xfId="25" xr:uid="{00000000-0005-0000-0000-00000B000000}"/>
    <cellStyle name="Moneda 2 2" xfId="37" xr:uid="{00000000-0005-0000-0000-00000C000000}"/>
    <cellStyle name="Moneda 2 3" xfId="31" xr:uid="{00000000-0005-0000-0000-00000D000000}"/>
    <cellStyle name="Moneda 3" xfId="5" xr:uid="{00000000-0005-0000-0000-00000E000000}"/>
    <cellStyle name="Moneda 3 2" xfId="34" xr:uid="{00000000-0005-0000-0000-00000F000000}"/>
    <cellStyle name="Moneda 3 3" xfId="28" xr:uid="{00000000-0005-0000-0000-000010000000}"/>
    <cellStyle name="Moneda 4" xfId="32" xr:uid="{00000000-0005-0000-0000-000011000000}"/>
    <cellStyle name="Moneda 5" xfId="26" xr:uid="{00000000-0005-0000-0000-000012000000}"/>
    <cellStyle name="Normal" xfId="0" builtinId="0"/>
    <cellStyle name="Normal 2" xfId="6" xr:uid="{00000000-0005-0000-0000-000014000000}"/>
    <cellStyle name="Normal 2 101" xfId="12" xr:uid="{00000000-0005-0000-0000-000015000000}"/>
    <cellStyle name="Normal 2 102" xfId="13" xr:uid="{00000000-0005-0000-0000-000016000000}"/>
    <cellStyle name="Normal 2 103" xfId="14" xr:uid="{00000000-0005-0000-0000-000017000000}"/>
    <cellStyle name="Normal 2 104" xfId="15" xr:uid="{00000000-0005-0000-0000-000018000000}"/>
    <cellStyle name="Normal 2 105" xfId="16" xr:uid="{00000000-0005-0000-0000-000019000000}"/>
    <cellStyle name="Normal 2 106" xfId="17" xr:uid="{00000000-0005-0000-0000-00001A000000}"/>
    <cellStyle name="Normal 2 107" xfId="18" xr:uid="{00000000-0005-0000-0000-00001B000000}"/>
    <cellStyle name="Normal 2 108" xfId="19" xr:uid="{00000000-0005-0000-0000-00001C000000}"/>
    <cellStyle name="Normal 2 109" xfId="20" xr:uid="{00000000-0005-0000-0000-00001D000000}"/>
    <cellStyle name="Normal 2 110" xfId="21" xr:uid="{00000000-0005-0000-0000-00001E000000}"/>
    <cellStyle name="Normal 2 111" xfId="22" xr:uid="{00000000-0005-0000-0000-00001F000000}"/>
    <cellStyle name="Normal 2 2" xfId="23" xr:uid="{00000000-0005-0000-0000-000020000000}"/>
    <cellStyle name="Normal 2 3" xfId="10" xr:uid="{00000000-0005-0000-0000-000021000000}"/>
    <cellStyle name="Normal 3" xfId="24" xr:uid="{00000000-0005-0000-0000-000022000000}"/>
    <cellStyle name="Normal 4" xfId="9" xr:uid="{00000000-0005-0000-0000-000023000000}"/>
    <cellStyle name="Normal 5" xfId="3" xr:uid="{00000000-0005-0000-0000-000024000000}"/>
    <cellStyle name="Porcentaje" xfId="38" builtinId="5"/>
    <cellStyle name="Porcentaje 2" xfId="8" xr:uid="{00000000-0005-0000-0000-000026000000}"/>
  </cellStyles>
  <dxfs count="0"/>
  <tableStyles count="0" defaultTableStyle="TableStyleMedium2" defaultPivotStyle="PivotStyleLight16"/>
  <colors>
    <mruColors>
      <color rgb="FF66FF33"/>
      <color rgb="FF00FFFF"/>
      <color rgb="FF00FF99"/>
      <color rgb="FFFF0066"/>
      <color rgb="FFFF33CC"/>
      <color rgb="FFFF99FF"/>
      <color rgb="FFCC0000"/>
      <color rgb="FFCCFF33"/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29885</xdr:rowOff>
    </xdr:from>
    <xdr:to>
      <xdr:col>1</xdr:col>
      <xdr:colOff>68034</xdr:colOff>
      <xdr:row>3</xdr:row>
      <xdr:rowOff>158751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2F1131-B488-42C6-B7FC-6644B2612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85"/>
          <a:ext cx="909409" cy="1335366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889000</xdr:colOff>
      <xdr:row>1</xdr:row>
      <xdr:rowOff>78818</xdr:rowOff>
    </xdr:from>
    <xdr:to>
      <xdr:col>15</xdr:col>
      <xdr:colOff>677955</xdr:colOff>
      <xdr:row>3</xdr:row>
      <xdr:rowOff>190258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1FF6D7-2FE8-4227-82DE-02974BD28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7125" y="285193"/>
          <a:ext cx="2011455" cy="111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25"/>
  <sheetViews>
    <sheetView view="pageBreakPreview" zoomScale="60" zoomScaleNormal="68" workbookViewId="0">
      <selection activeCell="K24" sqref="K24"/>
    </sheetView>
  </sheetViews>
  <sheetFormatPr baseColWidth="10" defaultRowHeight="15.75"/>
  <cols>
    <col min="1" max="10" width="11" style="3"/>
    <col min="11" max="11" width="20.625" style="3" bestFit="1" customWidth="1"/>
    <col min="12" max="13" width="11" style="3"/>
    <col min="14" max="14" width="19.375" style="3" customWidth="1"/>
    <col min="15" max="16" width="9.875" style="3" customWidth="1"/>
    <col min="17" max="17" width="11" style="3"/>
    <col min="18" max="18" width="10.125" style="3" customWidth="1"/>
    <col min="19" max="19" width="11.125" style="3" customWidth="1"/>
    <col min="20" max="266" width="11" style="3"/>
    <col min="267" max="267" width="20.625" style="3" bestFit="1" customWidth="1"/>
    <col min="268" max="273" width="11" style="3"/>
    <col min="274" max="274" width="10.125" style="3" customWidth="1"/>
    <col min="275" max="275" width="11.125" style="3" customWidth="1"/>
    <col min="276" max="522" width="11" style="3"/>
    <col min="523" max="523" width="20.625" style="3" bestFit="1" customWidth="1"/>
    <col min="524" max="529" width="11" style="3"/>
    <col min="530" max="530" width="10.125" style="3" customWidth="1"/>
    <col min="531" max="531" width="11.125" style="3" customWidth="1"/>
    <col min="532" max="778" width="11" style="3"/>
    <col min="779" max="779" width="20.625" style="3" bestFit="1" customWidth="1"/>
    <col min="780" max="785" width="11" style="3"/>
    <col min="786" max="786" width="10.125" style="3" customWidth="1"/>
    <col min="787" max="787" width="11.125" style="3" customWidth="1"/>
    <col min="788" max="1034" width="11" style="3"/>
    <col min="1035" max="1035" width="20.625" style="3" bestFit="1" customWidth="1"/>
    <col min="1036" max="1041" width="11" style="3"/>
    <col min="1042" max="1042" width="10.125" style="3" customWidth="1"/>
    <col min="1043" max="1043" width="11.125" style="3" customWidth="1"/>
    <col min="1044" max="1290" width="11" style="3"/>
    <col min="1291" max="1291" width="20.625" style="3" bestFit="1" customWidth="1"/>
    <col min="1292" max="1297" width="11" style="3"/>
    <col min="1298" max="1298" width="10.125" style="3" customWidth="1"/>
    <col min="1299" max="1299" width="11.125" style="3" customWidth="1"/>
    <col min="1300" max="1546" width="11" style="3"/>
    <col min="1547" max="1547" width="20.625" style="3" bestFit="1" customWidth="1"/>
    <col min="1548" max="1553" width="11" style="3"/>
    <col min="1554" max="1554" width="10.125" style="3" customWidth="1"/>
    <col min="1555" max="1555" width="11.125" style="3" customWidth="1"/>
    <col min="1556" max="1802" width="11" style="3"/>
    <col min="1803" max="1803" width="20.625" style="3" bestFit="1" customWidth="1"/>
    <col min="1804" max="1809" width="11" style="3"/>
    <col min="1810" max="1810" width="10.125" style="3" customWidth="1"/>
    <col min="1811" max="1811" width="11.125" style="3" customWidth="1"/>
    <col min="1812" max="2058" width="11" style="3"/>
    <col min="2059" max="2059" width="20.625" style="3" bestFit="1" customWidth="1"/>
    <col min="2060" max="2065" width="11" style="3"/>
    <col min="2066" max="2066" width="10.125" style="3" customWidth="1"/>
    <col min="2067" max="2067" width="11.125" style="3" customWidth="1"/>
    <col min="2068" max="2314" width="11" style="3"/>
    <col min="2315" max="2315" width="20.625" style="3" bestFit="1" customWidth="1"/>
    <col min="2316" max="2321" width="11" style="3"/>
    <col min="2322" max="2322" width="10.125" style="3" customWidth="1"/>
    <col min="2323" max="2323" width="11.125" style="3" customWidth="1"/>
    <col min="2324" max="2570" width="11" style="3"/>
    <col min="2571" max="2571" width="20.625" style="3" bestFit="1" customWidth="1"/>
    <col min="2572" max="2577" width="11" style="3"/>
    <col min="2578" max="2578" width="10.125" style="3" customWidth="1"/>
    <col min="2579" max="2579" width="11.125" style="3" customWidth="1"/>
    <col min="2580" max="2826" width="11" style="3"/>
    <col min="2827" max="2827" width="20.625" style="3" bestFit="1" customWidth="1"/>
    <col min="2828" max="2833" width="11" style="3"/>
    <col min="2834" max="2834" width="10.125" style="3" customWidth="1"/>
    <col min="2835" max="2835" width="11.125" style="3" customWidth="1"/>
    <col min="2836" max="3082" width="11" style="3"/>
    <col min="3083" max="3083" width="20.625" style="3" bestFit="1" customWidth="1"/>
    <col min="3084" max="3089" width="11" style="3"/>
    <col min="3090" max="3090" width="10.125" style="3" customWidth="1"/>
    <col min="3091" max="3091" width="11.125" style="3" customWidth="1"/>
    <col min="3092" max="3338" width="11" style="3"/>
    <col min="3339" max="3339" width="20.625" style="3" bestFit="1" customWidth="1"/>
    <col min="3340" max="3345" width="11" style="3"/>
    <col min="3346" max="3346" width="10.125" style="3" customWidth="1"/>
    <col min="3347" max="3347" width="11.125" style="3" customWidth="1"/>
    <col min="3348" max="3594" width="11" style="3"/>
    <col min="3595" max="3595" width="20.625" style="3" bestFit="1" customWidth="1"/>
    <col min="3596" max="3601" width="11" style="3"/>
    <col min="3602" max="3602" width="10.125" style="3" customWidth="1"/>
    <col min="3603" max="3603" width="11.125" style="3" customWidth="1"/>
    <col min="3604" max="3850" width="11" style="3"/>
    <col min="3851" max="3851" width="20.625" style="3" bestFit="1" customWidth="1"/>
    <col min="3852" max="3857" width="11" style="3"/>
    <col min="3858" max="3858" width="10.125" style="3" customWidth="1"/>
    <col min="3859" max="3859" width="11.125" style="3" customWidth="1"/>
    <col min="3860" max="4106" width="11" style="3"/>
    <col min="4107" max="4107" width="20.625" style="3" bestFit="1" customWidth="1"/>
    <col min="4108" max="4113" width="11" style="3"/>
    <col min="4114" max="4114" width="10.125" style="3" customWidth="1"/>
    <col min="4115" max="4115" width="11.125" style="3" customWidth="1"/>
    <col min="4116" max="4362" width="11" style="3"/>
    <col min="4363" max="4363" width="20.625" style="3" bestFit="1" customWidth="1"/>
    <col min="4364" max="4369" width="11" style="3"/>
    <col min="4370" max="4370" width="10.125" style="3" customWidth="1"/>
    <col min="4371" max="4371" width="11.125" style="3" customWidth="1"/>
    <col min="4372" max="4618" width="11" style="3"/>
    <col min="4619" max="4619" width="20.625" style="3" bestFit="1" customWidth="1"/>
    <col min="4620" max="4625" width="11" style="3"/>
    <col min="4626" max="4626" width="10.125" style="3" customWidth="1"/>
    <col min="4627" max="4627" width="11.125" style="3" customWidth="1"/>
    <col min="4628" max="4874" width="11" style="3"/>
    <col min="4875" max="4875" width="20.625" style="3" bestFit="1" customWidth="1"/>
    <col min="4876" max="4881" width="11" style="3"/>
    <col min="4882" max="4882" width="10.125" style="3" customWidth="1"/>
    <col min="4883" max="4883" width="11.125" style="3" customWidth="1"/>
    <col min="4884" max="5130" width="11" style="3"/>
    <col min="5131" max="5131" width="20.625" style="3" bestFit="1" customWidth="1"/>
    <col min="5132" max="5137" width="11" style="3"/>
    <col min="5138" max="5138" width="10.125" style="3" customWidth="1"/>
    <col min="5139" max="5139" width="11.125" style="3" customWidth="1"/>
    <col min="5140" max="5386" width="11" style="3"/>
    <col min="5387" max="5387" width="20.625" style="3" bestFit="1" customWidth="1"/>
    <col min="5388" max="5393" width="11" style="3"/>
    <col min="5394" max="5394" width="10.125" style="3" customWidth="1"/>
    <col min="5395" max="5395" width="11.125" style="3" customWidth="1"/>
    <col min="5396" max="5642" width="11" style="3"/>
    <col min="5643" max="5643" width="20.625" style="3" bestFit="1" customWidth="1"/>
    <col min="5644" max="5649" width="11" style="3"/>
    <col min="5650" max="5650" width="10.125" style="3" customWidth="1"/>
    <col min="5651" max="5651" width="11.125" style="3" customWidth="1"/>
    <col min="5652" max="5898" width="11" style="3"/>
    <col min="5899" max="5899" width="20.625" style="3" bestFit="1" customWidth="1"/>
    <col min="5900" max="5905" width="11" style="3"/>
    <col min="5906" max="5906" width="10.125" style="3" customWidth="1"/>
    <col min="5907" max="5907" width="11.125" style="3" customWidth="1"/>
    <col min="5908" max="6154" width="11" style="3"/>
    <col min="6155" max="6155" width="20.625" style="3" bestFit="1" customWidth="1"/>
    <col min="6156" max="6161" width="11" style="3"/>
    <col min="6162" max="6162" width="10.125" style="3" customWidth="1"/>
    <col min="6163" max="6163" width="11.125" style="3" customWidth="1"/>
    <col min="6164" max="6410" width="11" style="3"/>
    <col min="6411" max="6411" width="20.625" style="3" bestFit="1" customWidth="1"/>
    <col min="6412" max="6417" width="11" style="3"/>
    <col min="6418" max="6418" width="10.125" style="3" customWidth="1"/>
    <col min="6419" max="6419" width="11.125" style="3" customWidth="1"/>
    <col min="6420" max="6666" width="11" style="3"/>
    <col min="6667" max="6667" width="20.625" style="3" bestFit="1" customWidth="1"/>
    <col min="6668" max="6673" width="11" style="3"/>
    <col min="6674" max="6674" width="10.125" style="3" customWidth="1"/>
    <col min="6675" max="6675" width="11.125" style="3" customWidth="1"/>
    <col min="6676" max="6922" width="11" style="3"/>
    <col min="6923" max="6923" width="20.625" style="3" bestFit="1" customWidth="1"/>
    <col min="6924" max="6929" width="11" style="3"/>
    <col min="6930" max="6930" width="10.125" style="3" customWidth="1"/>
    <col min="6931" max="6931" width="11.125" style="3" customWidth="1"/>
    <col min="6932" max="7178" width="11" style="3"/>
    <col min="7179" max="7179" width="20.625" style="3" bestFit="1" customWidth="1"/>
    <col min="7180" max="7185" width="11" style="3"/>
    <col min="7186" max="7186" width="10.125" style="3" customWidth="1"/>
    <col min="7187" max="7187" width="11.125" style="3" customWidth="1"/>
    <col min="7188" max="7434" width="11" style="3"/>
    <col min="7435" max="7435" width="20.625" style="3" bestFit="1" customWidth="1"/>
    <col min="7436" max="7441" width="11" style="3"/>
    <col min="7442" max="7442" width="10.125" style="3" customWidth="1"/>
    <col min="7443" max="7443" width="11.125" style="3" customWidth="1"/>
    <col min="7444" max="7690" width="11" style="3"/>
    <col min="7691" max="7691" width="20.625" style="3" bestFit="1" customWidth="1"/>
    <col min="7692" max="7697" width="11" style="3"/>
    <col min="7698" max="7698" width="10.125" style="3" customWidth="1"/>
    <col min="7699" max="7699" width="11.125" style="3" customWidth="1"/>
    <col min="7700" max="7946" width="11" style="3"/>
    <col min="7947" max="7947" width="20.625" style="3" bestFit="1" customWidth="1"/>
    <col min="7948" max="7953" width="11" style="3"/>
    <col min="7954" max="7954" width="10.125" style="3" customWidth="1"/>
    <col min="7955" max="7955" width="11.125" style="3" customWidth="1"/>
    <col min="7956" max="8202" width="11" style="3"/>
    <col min="8203" max="8203" width="20.625" style="3" bestFit="1" customWidth="1"/>
    <col min="8204" max="8209" width="11" style="3"/>
    <col min="8210" max="8210" width="10.125" style="3" customWidth="1"/>
    <col min="8211" max="8211" width="11.125" style="3" customWidth="1"/>
    <col min="8212" max="8458" width="11" style="3"/>
    <col min="8459" max="8459" width="20.625" style="3" bestFit="1" customWidth="1"/>
    <col min="8460" max="8465" width="11" style="3"/>
    <col min="8466" max="8466" width="10.125" style="3" customWidth="1"/>
    <col min="8467" max="8467" width="11.125" style="3" customWidth="1"/>
    <col min="8468" max="8714" width="11" style="3"/>
    <col min="8715" max="8715" width="20.625" style="3" bestFit="1" customWidth="1"/>
    <col min="8716" max="8721" width="11" style="3"/>
    <col min="8722" max="8722" width="10.125" style="3" customWidth="1"/>
    <col min="8723" max="8723" width="11.125" style="3" customWidth="1"/>
    <col min="8724" max="8970" width="11" style="3"/>
    <col min="8971" max="8971" width="20.625" style="3" bestFit="1" customWidth="1"/>
    <col min="8972" max="8977" width="11" style="3"/>
    <col min="8978" max="8978" width="10.125" style="3" customWidth="1"/>
    <col min="8979" max="8979" width="11.125" style="3" customWidth="1"/>
    <col min="8980" max="9226" width="11" style="3"/>
    <col min="9227" max="9227" width="20.625" style="3" bestFit="1" customWidth="1"/>
    <col min="9228" max="9233" width="11" style="3"/>
    <col min="9234" max="9234" width="10.125" style="3" customWidth="1"/>
    <col min="9235" max="9235" width="11.125" style="3" customWidth="1"/>
    <col min="9236" max="9482" width="11" style="3"/>
    <col min="9483" max="9483" width="20.625" style="3" bestFit="1" customWidth="1"/>
    <col min="9484" max="9489" width="11" style="3"/>
    <col min="9490" max="9490" width="10.125" style="3" customWidth="1"/>
    <col min="9491" max="9491" width="11.125" style="3" customWidth="1"/>
    <col min="9492" max="9738" width="11" style="3"/>
    <col min="9739" max="9739" width="20.625" style="3" bestFit="1" customWidth="1"/>
    <col min="9740" max="9745" width="11" style="3"/>
    <col min="9746" max="9746" width="10.125" style="3" customWidth="1"/>
    <col min="9747" max="9747" width="11.125" style="3" customWidth="1"/>
    <col min="9748" max="9994" width="11" style="3"/>
    <col min="9995" max="9995" width="20.625" style="3" bestFit="1" customWidth="1"/>
    <col min="9996" max="10001" width="11" style="3"/>
    <col min="10002" max="10002" width="10.125" style="3" customWidth="1"/>
    <col min="10003" max="10003" width="11.125" style="3" customWidth="1"/>
    <col min="10004" max="10250" width="11" style="3"/>
    <col min="10251" max="10251" width="20.625" style="3" bestFit="1" customWidth="1"/>
    <col min="10252" max="10257" width="11" style="3"/>
    <col min="10258" max="10258" width="10.125" style="3" customWidth="1"/>
    <col min="10259" max="10259" width="11.125" style="3" customWidth="1"/>
    <col min="10260" max="10506" width="11" style="3"/>
    <col min="10507" max="10507" width="20.625" style="3" bestFit="1" customWidth="1"/>
    <col min="10508" max="10513" width="11" style="3"/>
    <col min="10514" max="10514" width="10.125" style="3" customWidth="1"/>
    <col min="10515" max="10515" width="11.125" style="3" customWidth="1"/>
    <col min="10516" max="10762" width="11" style="3"/>
    <col min="10763" max="10763" width="20.625" style="3" bestFit="1" customWidth="1"/>
    <col min="10764" max="10769" width="11" style="3"/>
    <col min="10770" max="10770" width="10.125" style="3" customWidth="1"/>
    <col min="10771" max="10771" width="11.125" style="3" customWidth="1"/>
    <col min="10772" max="11018" width="11" style="3"/>
    <col min="11019" max="11019" width="20.625" style="3" bestFit="1" customWidth="1"/>
    <col min="11020" max="11025" width="11" style="3"/>
    <col min="11026" max="11026" width="10.125" style="3" customWidth="1"/>
    <col min="11027" max="11027" width="11.125" style="3" customWidth="1"/>
    <col min="11028" max="11274" width="11" style="3"/>
    <col min="11275" max="11275" width="20.625" style="3" bestFit="1" customWidth="1"/>
    <col min="11276" max="11281" width="11" style="3"/>
    <col min="11282" max="11282" width="10.125" style="3" customWidth="1"/>
    <col min="11283" max="11283" width="11.125" style="3" customWidth="1"/>
    <col min="11284" max="11530" width="11" style="3"/>
    <col min="11531" max="11531" width="20.625" style="3" bestFit="1" customWidth="1"/>
    <col min="11532" max="11537" width="11" style="3"/>
    <col min="11538" max="11538" width="10.125" style="3" customWidth="1"/>
    <col min="11539" max="11539" width="11.125" style="3" customWidth="1"/>
    <col min="11540" max="11786" width="11" style="3"/>
    <col min="11787" max="11787" width="20.625" style="3" bestFit="1" customWidth="1"/>
    <col min="11788" max="11793" width="11" style="3"/>
    <col min="11794" max="11794" width="10.125" style="3" customWidth="1"/>
    <col min="11795" max="11795" width="11.125" style="3" customWidth="1"/>
    <col min="11796" max="12042" width="11" style="3"/>
    <col min="12043" max="12043" width="20.625" style="3" bestFit="1" customWidth="1"/>
    <col min="12044" max="12049" width="11" style="3"/>
    <col min="12050" max="12050" width="10.125" style="3" customWidth="1"/>
    <col min="12051" max="12051" width="11.125" style="3" customWidth="1"/>
    <col min="12052" max="12298" width="11" style="3"/>
    <col min="12299" max="12299" width="20.625" style="3" bestFit="1" customWidth="1"/>
    <col min="12300" max="12305" width="11" style="3"/>
    <col min="12306" max="12306" width="10.125" style="3" customWidth="1"/>
    <col min="12307" max="12307" width="11.125" style="3" customWidth="1"/>
    <col min="12308" max="12554" width="11" style="3"/>
    <col min="12555" max="12555" width="20.625" style="3" bestFit="1" customWidth="1"/>
    <col min="12556" max="12561" width="11" style="3"/>
    <col min="12562" max="12562" width="10.125" style="3" customWidth="1"/>
    <col min="12563" max="12563" width="11.125" style="3" customWidth="1"/>
    <col min="12564" max="12810" width="11" style="3"/>
    <col min="12811" max="12811" width="20.625" style="3" bestFit="1" customWidth="1"/>
    <col min="12812" max="12817" width="11" style="3"/>
    <col min="12818" max="12818" width="10.125" style="3" customWidth="1"/>
    <col min="12819" max="12819" width="11.125" style="3" customWidth="1"/>
    <col min="12820" max="13066" width="11" style="3"/>
    <col min="13067" max="13067" width="20.625" style="3" bestFit="1" customWidth="1"/>
    <col min="13068" max="13073" width="11" style="3"/>
    <col min="13074" max="13074" width="10.125" style="3" customWidth="1"/>
    <col min="13075" max="13075" width="11.125" style="3" customWidth="1"/>
    <col min="13076" max="13322" width="11" style="3"/>
    <col min="13323" max="13323" width="20.625" style="3" bestFit="1" customWidth="1"/>
    <col min="13324" max="13329" width="11" style="3"/>
    <col min="13330" max="13330" width="10.125" style="3" customWidth="1"/>
    <col min="13331" max="13331" width="11.125" style="3" customWidth="1"/>
    <col min="13332" max="13578" width="11" style="3"/>
    <col min="13579" max="13579" width="20.625" style="3" bestFit="1" customWidth="1"/>
    <col min="13580" max="13585" width="11" style="3"/>
    <col min="13586" max="13586" width="10.125" style="3" customWidth="1"/>
    <col min="13587" max="13587" width="11.125" style="3" customWidth="1"/>
    <col min="13588" max="13834" width="11" style="3"/>
    <col min="13835" max="13835" width="20.625" style="3" bestFit="1" customWidth="1"/>
    <col min="13836" max="13841" width="11" style="3"/>
    <col min="13842" max="13842" width="10.125" style="3" customWidth="1"/>
    <col min="13843" max="13843" width="11.125" style="3" customWidth="1"/>
    <col min="13844" max="14090" width="11" style="3"/>
    <col min="14091" max="14091" width="20.625" style="3" bestFit="1" customWidth="1"/>
    <col min="14092" max="14097" width="11" style="3"/>
    <col min="14098" max="14098" width="10.125" style="3" customWidth="1"/>
    <col min="14099" max="14099" width="11.125" style="3" customWidth="1"/>
    <col min="14100" max="14346" width="11" style="3"/>
    <col min="14347" max="14347" width="20.625" style="3" bestFit="1" customWidth="1"/>
    <col min="14348" max="14353" width="11" style="3"/>
    <col min="14354" max="14354" width="10.125" style="3" customWidth="1"/>
    <col min="14355" max="14355" width="11.125" style="3" customWidth="1"/>
    <col min="14356" max="14602" width="11" style="3"/>
    <col min="14603" max="14603" width="20.625" style="3" bestFit="1" customWidth="1"/>
    <col min="14604" max="14609" width="11" style="3"/>
    <col min="14610" max="14610" width="10.125" style="3" customWidth="1"/>
    <col min="14611" max="14611" width="11.125" style="3" customWidth="1"/>
    <col min="14612" max="14858" width="11" style="3"/>
    <col min="14859" max="14859" width="20.625" style="3" bestFit="1" customWidth="1"/>
    <col min="14860" max="14865" width="11" style="3"/>
    <col min="14866" max="14866" width="10.125" style="3" customWidth="1"/>
    <col min="14867" max="14867" width="11.125" style="3" customWidth="1"/>
    <col min="14868" max="15114" width="11" style="3"/>
    <col min="15115" max="15115" width="20.625" style="3" bestFit="1" customWidth="1"/>
    <col min="15116" max="15121" width="11" style="3"/>
    <col min="15122" max="15122" width="10.125" style="3" customWidth="1"/>
    <col min="15123" max="15123" width="11.125" style="3" customWidth="1"/>
    <col min="15124" max="15370" width="11" style="3"/>
    <col min="15371" max="15371" width="20.625" style="3" bestFit="1" customWidth="1"/>
    <col min="15372" max="15377" width="11" style="3"/>
    <col min="15378" max="15378" width="10.125" style="3" customWidth="1"/>
    <col min="15379" max="15379" width="11.125" style="3" customWidth="1"/>
    <col min="15380" max="15626" width="11" style="3"/>
    <col min="15627" max="15627" width="20.625" style="3" bestFit="1" customWidth="1"/>
    <col min="15628" max="15633" width="11" style="3"/>
    <col min="15634" max="15634" width="10.125" style="3" customWidth="1"/>
    <col min="15635" max="15635" width="11.125" style="3" customWidth="1"/>
    <col min="15636" max="15882" width="11" style="3"/>
    <col min="15883" max="15883" width="20.625" style="3" bestFit="1" customWidth="1"/>
    <col min="15884" max="15889" width="11" style="3"/>
    <col min="15890" max="15890" width="10.125" style="3" customWidth="1"/>
    <col min="15891" max="15891" width="11.125" style="3" customWidth="1"/>
    <col min="15892" max="16138" width="11" style="3"/>
    <col min="16139" max="16139" width="20.625" style="3" bestFit="1" customWidth="1"/>
    <col min="16140" max="16145" width="11" style="3"/>
    <col min="16146" max="16146" width="10.125" style="3" customWidth="1"/>
    <col min="16147" max="16147" width="11.125" style="3" customWidth="1"/>
    <col min="16148" max="16384" width="11" style="3"/>
  </cols>
  <sheetData>
    <row r="2" spans="2:20" ht="36.75">
      <c r="B2" s="90" t="s">
        <v>47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6"/>
      <c r="P2" s="26"/>
      <c r="Q2" s="26"/>
      <c r="R2" s="26"/>
      <c r="S2" s="26"/>
      <c r="T2" s="26"/>
    </row>
    <row r="3" spans="2:20" ht="42.75"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26"/>
      <c r="P3" s="26"/>
      <c r="Q3" s="26"/>
      <c r="R3" s="26"/>
      <c r="S3" s="26"/>
      <c r="T3" s="26"/>
    </row>
    <row r="4" spans="2:20" ht="59.25" customHeight="1">
      <c r="B4" s="91" t="s">
        <v>48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7"/>
      <c r="P4" s="27"/>
      <c r="Q4" s="27"/>
      <c r="R4" s="27"/>
      <c r="S4" s="27"/>
      <c r="T4" s="27"/>
    </row>
    <row r="5" spans="2:20" ht="65.2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8"/>
      <c r="P5" s="28"/>
      <c r="Q5" s="28"/>
      <c r="R5" s="28"/>
      <c r="S5" s="28"/>
      <c r="T5" s="28"/>
    </row>
    <row r="6" spans="2:20" ht="113.25" customHeight="1">
      <c r="B6" s="92" t="s">
        <v>55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9"/>
      <c r="P6" s="30"/>
      <c r="Q6" s="30"/>
      <c r="R6" s="30"/>
      <c r="S6" s="30"/>
      <c r="T6" s="30"/>
    </row>
    <row r="7" spans="2:20" ht="16.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28"/>
      <c r="P7" s="28"/>
      <c r="Q7" s="28"/>
      <c r="R7" s="28"/>
      <c r="S7" s="28"/>
      <c r="T7" s="28"/>
    </row>
    <row r="8" spans="2:20" ht="16.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28"/>
      <c r="P8" s="28"/>
      <c r="Q8" s="28"/>
      <c r="R8" s="28"/>
      <c r="S8" s="28"/>
      <c r="T8" s="28"/>
    </row>
    <row r="9" spans="2:20" ht="115.5" customHeight="1">
      <c r="B9" s="93" t="s">
        <v>74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31"/>
      <c r="P9" s="31"/>
      <c r="Q9" s="31"/>
      <c r="R9" s="31"/>
      <c r="S9" s="31"/>
      <c r="T9" s="31"/>
    </row>
    <row r="10" spans="2:20" ht="16.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28"/>
      <c r="P10" s="28"/>
      <c r="Q10" s="28"/>
      <c r="R10" s="28"/>
      <c r="S10" s="28"/>
      <c r="T10" s="28"/>
    </row>
    <row r="11" spans="2:20" ht="26.2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28"/>
      <c r="P11" s="28"/>
      <c r="Q11" s="28"/>
      <c r="R11" s="28"/>
      <c r="S11" s="28"/>
      <c r="T11" s="28"/>
    </row>
    <row r="12" spans="2:20" ht="22.5">
      <c r="B12" s="94">
        <v>44062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32"/>
      <c r="P12" s="32"/>
      <c r="Q12" s="32"/>
      <c r="R12" s="32"/>
      <c r="S12" s="32"/>
      <c r="T12" s="32"/>
    </row>
    <row r="13" spans="2:20" ht="1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2:20" ht="30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25" ht="27" customHeight="1"/>
  </sheetData>
  <mergeCells count="5">
    <mergeCell ref="B2:N2"/>
    <mergeCell ref="B4:N4"/>
    <mergeCell ref="B6:N6"/>
    <mergeCell ref="B9:N9"/>
    <mergeCell ref="B12:N12"/>
  </mergeCells>
  <printOptions horizontalCentered="1"/>
  <pageMargins left="0.39370078740157483" right="0.39370078740157483" top="0.39370078740157483" bottom="0.78740157480314965" header="0.31496062992125984" footer="0.31496062992125984"/>
  <pageSetup paperSize="171" scale="62" orientation="landscape" r:id="rId1"/>
  <headerFooter>
    <oddFooter>&amp;C&amp;10&amp;P de &amp;N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X33"/>
  <sheetViews>
    <sheetView tabSelected="1" view="pageBreakPreview" zoomScale="50" zoomScaleNormal="90" zoomScaleSheetLayoutView="5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J14" sqref="J14"/>
    </sheetView>
  </sheetViews>
  <sheetFormatPr baseColWidth="10" defaultColWidth="11" defaultRowHeight="15.75"/>
  <cols>
    <col min="1" max="1" width="6.625" style="56" customWidth="1"/>
    <col min="2" max="2" width="7.125" style="3" customWidth="1"/>
    <col min="3" max="3" width="11.125" style="3" customWidth="1"/>
    <col min="4" max="4" width="7.125" style="3" customWidth="1"/>
    <col min="5" max="5" width="17.75" style="3" customWidth="1"/>
    <col min="6" max="6" width="9.25" style="3" customWidth="1"/>
    <col min="7" max="7" width="16.375" style="3" customWidth="1"/>
    <col min="8" max="8" width="20.75" style="3" customWidth="1"/>
    <col min="9" max="9" width="13.875" style="3" customWidth="1"/>
    <col min="10" max="10" width="16.75" style="3" customWidth="1"/>
    <col min="11" max="11" width="8.125" style="3" customWidth="1"/>
    <col min="12" max="12" width="27" style="3" customWidth="1"/>
    <col min="13" max="13" width="16" style="3" customWidth="1"/>
    <col min="14" max="14" width="14.75" style="3" customWidth="1"/>
    <col min="15" max="15" width="9.625" style="22" customWidth="1"/>
    <col min="16" max="16" width="11.125" style="3" customWidth="1"/>
    <col min="17" max="17" width="10.75" style="3" customWidth="1"/>
    <col min="18" max="18" width="21.625" style="3" customWidth="1"/>
    <col min="19" max="19" width="15.875" style="3" customWidth="1"/>
    <col min="20" max="20" width="19" style="3" customWidth="1"/>
    <col min="21" max="21" width="11.125" style="3" customWidth="1"/>
    <col min="22" max="22" width="20.75" style="3" customWidth="1"/>
    <col min="23" max="23" width="17.125" style="3" customWidth="1"/>
    <col min="24" max="24" width="14.5" style="3" customWidth="1"/>
    <col min="25" max="25" width="11.375" style="3" customWidth="1"/>
    <col min="26" max="26" width="2.625" style="18" customWidth="1"/>
    <col min="27" max="36" width="11" style="88"/>
    <col min="37" max="50" width="11" style="89"/>
    <col min="51" max="16384" width="11" style="3"/>
  </cols>
  <sheetData>
    <row r="1" spans="1:50" s="1" customFormat="1" ht="30">
      <c r="A1" s="4"/>
      <c r="B1" s="4"/>
      <c r="C1" s="102" t="s">
        <v>19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8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s="1" customFormat="1" ht="27.75">
      <c r="A2" s="4"/>
      <c r="B2" s="4"/>
      <c r="C2" s="103" t="s">
        <v>46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8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0" s="1" customFormat="1" ht="12" customHeight="1">
      <c r="A3" s="4"/>
      <c r="B3" s="5"/>
      <c r="C3" s="9"/>
      <c r="D3" s="10"/>
      <c r="E3" s="10"/>
      <c r="F3" s="10"/>
      <c r="G3" s="10" t="s">
        <v>41</v>
      </c>
      <c r="H3" s="10" t="s">
        <v>41</v>
      </c>
      <c r="I3" s="9"/>
      <c r="J3" s="9"/>
      <c r="K3" s="9"/>
      <c r="L3" s="9"/>
      <c r="M3" s="9"/>
      <c r="N3" s="9"/>
      <c r="O3" s="20"/>
      <c r="P3" s="9"/>
      <c r="Q3" s="9"/>
      <c r="R3" s="11"/>
      <c r="S3" s="11"/>
      <c r="T3" s="11"/>
      <c r="U3" s="11"/>
      <c r="V3" s="11"/>
      <c r="W3" s="11"/>
      <c r="X3" s="11"/>
      <c r="Y3" s="11"/>
      <c r="Z3" s="8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</row>
    <row r="4" spans="1:50" s="1" customFormat="1" ht="30" customHeight="1">
      <c r="A4" s="4"/>
      <c r="B4" s="4"/>
      <c r="C4" s="104" t="s">
        <v>63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8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50" s="1" customFormat="1" ht="20.25">
      <c r="A5" s="4"/>
      <c r="B5" s="6"/>
      <c r="C5" s="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1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</row>
    <row r="6" spans="1:50" s="12" customFormat="1" ht="35.25" customHeight="1">
      <c r="A6" s="101"/>
      <c r="B6" s="96" t="s">
        <v>60</v>
      </c>
      <c r="C6" s="96" t="s">
        <v>5</v>
      </c>
      <c r="D6" s="96" t="s">
        <v>59</v>
      </c>
      <c r="E6" s="96" t="s">
        <v>38</v>
      </c>
      <c r="F6" s="96" t="s">
        <v>35</v>
      </c>
      <c r="G6" s="96" t="s">
        <v>20</v>
      </c>
      <c r="H6" s="96" t="s">
        <v>6</v>
      </c>
      <c r="I6" s="96" t="s">
        <v>7</v>
      </c>
      <c r="J6" s="96" t="s">
        <v>8</v>
      </c>
      <c r="K6" s="96" t="s">
        <v>36</v>
      </c>
      <c r="L6" s="96" t="s">
        <v>9</v>
      </c>
      <c r="M6" s="96" t="s">
        <v>10</v>
      </c>
      <c r="N6" s="96" t="s">
        <v>51</v>
      </c>
      <c r="O6" s="96" t="s">
        <v>11</v>
      </c>
      <c r="P6" s="96"/>
      <c r="Q6" s="96"/>
      <c r="R6" s="95" t="s">
        <v>18</v>
      </c>
      <c r="S6" s="95"/>
      <c r="T6" s="95"/>
      <c r="U6" s="95"/>
      <c r="V6" s="95"/>
      <c r="W6" s="95"/>
      <c r="X6" s="95"/>
      <c r="Y6" s="95"/>
      <c r="Z6" s="40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</row>
    <row r="7" spans="1:50" s="12" customFormat="1" ht="22.5" customHeight="1">
      <c r="A7" s="101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 t="s">
        <v>4</v>
      </c>
      <c r="P7" s="96" t="s">
        <v>3</v>
      </c>
      <c r="Q7" s="96" t="s">
        <v>37</v>
      </c>
      <c r="R7" s="95" t="s">
        <v>12</v>
      </c>
      <c r="S7" s="95" t="s">
        <v>13</v>
      </c>
      <c r="T7" s="95" t="s">
        <v>17</v>
      </c>
      <c r="U7" s="95"/>
      <c r="V7" s="95" t="s">
        <v>15</v>
      </c>
      <c r="W7" s="95"/>
      <c r="X7" s="95" t="s">
        <v>30</v>
      </c>
      <c r="Y7" s="95" t="s">
        <v>43</v>
      </c>
      <c r="Z7" s="40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</row>
    <row r="8" spans="1:50" s="12" customFormat="1" ht="61.5" customHeight="1">
      <c r="A8" s="10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96"/>
      <c r="Q8" s="96"/>
      <c r="R8" s="95"/>
      <c r="S8" s="95"/>
      <c r="T8" s="71" t="s">
        <v>14</v>
      </c>
      <c r="U8" s="71" t="s">
        <v>15</v>
      </c>
      <c r="V8" s="71" t="s">
        <v>16</v>
      </c>
      <c r="W8" s="71" t="s">
        <v>42</v>
      </c>
      <c r="X8" s="95"/>
      <c r="Y8" s="95"/>
      <c r="Z8" s="40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</row>
    <row r="9" spans="1:50" s="41" customFormat="1" ht="28.5" customHeight="1">
      <c r="A9" s="55"/>
      <c r="B9" s="98" t="s">
        <v>69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100"/>
    </row>
    <row r="10" spans="1:50" s="41" customFormat="1" ht="28.5" customHeight="1">
      <c r="A10" s="55"/>
      <c r="B10" s="49" t="s">
        <v>65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S10" s="52"/>
      <c r="T10" s="52"/>
      <c r="U10" s="52"/>
      <c r="V10" s="52"/>
      <c r="W10" s="52"/>
      <c r="X10" s="52"/>
      <c r="Y10" s="53"/>
    </row>
    <row r="11" spans="1:50" s="8" customFormat="1" ht="57" customHeight="1">
      <c r="A11" s="4"/>
      <c r="B11" s="45">
        <v>1</v>
      </c>
      <c r="C11" s="19" t="s">
        <v>56</v>
      </c>
      <c r="D11" s="19">
        <v>1</v>
      </c>
      <c r="E11" s="34" t="s">
        <v>0</v>
      </c>
      <c r="F11" s="35" t="s">
        <v>31</v>
      </c>
      <c r="G11" s="34" t="s">
        <v>1</v>
      </c>
      <c r="H11" s="36" t="s">
        <v>53</v>
      </c>
      <c r="I11" s="37" t="s">
        <v>28</v>
      </c>
      <c r="J11" s="38" t="s">
        <v>25</v>
      </c>
      <c r="K11" s="39" t="s">
        <v>24</v>
      </c>
      <c r="L11" s="34" t="s">
        <v>50</v>
      </c>
      <c r="M11" s="19" t="s">
        <v>23</v>
      </c>
      <c r="N11" s="19" t="s">
        <v>52</v>
      </c>
      <c r="O11" s="23">
        <v>1</v>
      </c>
      <c r="P11" s="19" t="s">
        <v>27</v>
      </c>
      <c r="Q11" s="19">
        <v>500</v>
      </c>
      <c r="R11" s="24">
        <f>SUM(S11:Y11)</f>
        <v>1750000</v>
      </c>
      <c r="S11" s="25">
        <v>0</v>
      </c>
      <c r="T11" s="25">
        <v>0</v>
      </c>
      <c r="U11" s="25">
        <v>0</v>
      </c>
      <c r="V11" s="25">
        <v>1750000</v>
      </c>
      <c r="W11" s="25">
        <v>0</v>
      </c>
      <c r="X11" s="25">
        <v>0</v>
      </c>
      <c r="Y11" s="25">
        <v>0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</row>
    <row r="12" spans="1:50" s="8" customFormat="1" ht="57" customHeight="1">
      <c r="A12" s="4"/>
      <c r="B12" s="45">
        <v>2</v>
      </c>
      <c r="C12" s="19" t="s">
        <v>57</v>
      </c>
      <c r="D12" s="19">
        <v>1</v>
      </c>
      <c r="E12" s="34" t="s">
        <v>0</v>
      </c>
      <c r="F12" s="35" t="s">
        <v>31</v>
      </c>
      <c r="G12" s="34" t="s">
        <v>1</v>
      </c>
      <c r="H12" s="36" t="s">
        <v>54</v>
      </c>
      <c r="I12" s="37" t="s">
        <v>28</v>
      </c>
      <c r="J12" s="38" t="s">
        <v>25</v>
      </c>
      <c r="K12" s="39" t="s">
        <v>24</v>
      </c>
      <c r="L12" s="34" t="s">
        <v>49</v>
      </c>
      <c r="M12" s="19" t="s">
        <v>23</v>
      </c>
      <c r="N12" s="19" t="s">
        <v>52</v>
      </c>
      <c r="O12" s="23">
        <v>1</v>
      </c>
      <c r="P12" s="19" t="s">
        <v>27</v>
      </c>
      <c r="Q12" s="19">
        <v>500</v>
      </c>
      <c r="R12" s="24">
        <f>SUM(S12:Y12)</f>
        <v>1500000</v>
      </c>
      <c r="S12" s="25">
        <v>0</v>
      </c>
      <c r="T12" s="25">
        <v>0</v>
      </c>
      <c r="U12" s="25">
        <v>0</v>
      </c>
      <c r="V12" s="25">
        <v>1500000</v>
      </c>
      <c r="W12" s="25">
        <v>0</v>
      </c>
      <c r="X12" s="25">
        <v>0</v>
      </c>
      <c r="Y12" s="25">
        <v>0</v>
      </c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</row>
    <row r="13" spans="1:50" s="1" customFormat="1" ht="57.75" customHeight="1">
      <c r="A13" s="72"/>
      <c r="B13" s="73">
        <v>3</v>
      </c>
      <c r="C13" s="19" t="s">
        <v>93</v>
      </c>
      <c r="D13" s="74">
        <v>1</v>
      </c>
      <c r="E13" s="75" t="s">
        <v>87</v>
      </c>
      <c r="F13" s="35" t="s">
        <v>31</v>
      </c>
      <c r="G13" s="75" t="s">
        <v>1</v>
      </c>
      <c r="H13" s="75" t="s">
        <v>94</v>
      </c>
      <c r="I13" s="76" t="s">
        <v>28</v>
      </c>
      <c r="J13" s="38" t="s">
        <v>25</v>
      </c>
      <c r="K13" s="77" t="s">
        <v>24</v>
      </c>
      <c r="L13" s="75" t="s">
        <v>95</v>
      </c>
      <c r="M13" s="74" t="s">
        <v>23</v>
      </c>
      <c r="N13" s="74" t="s">
        <v>52</v>
      </c>
      <c r="O13" s="78">
        <v>800</v>
      </c>
      <c r="P13" s="74" t="s">
        <v>81</v>
      </c>
      <c r="Q13" s="74">
        <v>45</v>
      </c>
      <c r="R13" s="24">
        <f t="shared" ref="R13" si="0">SUM(S13:Y13)</f>
        <v>900000</v>
      </c>
      <c r="S13" s="25">
        <v>0</v>
      </c>
      <c r="T13" s="25">
        <v>0</v>
      </c>
      <c r="U13" s="25">
        <v>0</v>
      </c>
      <c r="V13" s="25">
        <v>900000</v>
      </c>
      <c r="W13" s="25">
        <v>0</v>
      </c>
      <c r="X13" s="25">
        <v>0</v>
      </c>
      <c r="Y13" s="25">
        <v>0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0"/>
      <c r="AK13" s="84"/>
      <c r="AL13" s="80"/>
      <c r="AM13" s="80"/>
      <c r="AN13" s="80"/>
      <c r="AO13" s="85"/>
      <c r="AP13" s="86"/>
      <c r="AQ13" s="80"/>
      <c r="AR13" s="80"/>
      <c r="AS13" s="80"/>
      <c r="AT13" s="80"/>
      <c r="AU13" s="80"/>
      <c r="AV13" s="80"/>
      <c r="AW13" s="80"/>
      <c r="AX13" s="80"/>
    </row>
    <row r="14" spans="1:50" s="16" customFormat="1" ht="33.75" customHeight="1">
      <c r="B14" s="33"/>
      <c r="C14" s="17"/>
      <c r="D14" s="17"/>
      <c r="E14" s="17"/>
      <c r="F14" s="42"/>
      <c r="G14" s="13"/>
      <c r="H14" s="14"/>
      <c r="I14" s="15"/>
      <c r="J14" s="42"/>
      <c r="K14" s="43"/>
      <c r="L14" s="17"/>
      <c r="M14" s="17"/>
      <c r="N14" s="17"/>
      <c r="O14" s="44"/>
      <c r="P14" s="17"/>
      <c r="Q14" s="47" t="s">
        <v>76</v>
      </c>
      <c r="R14" s="64">
        <f>SUM(R11:R13)</f>
        <v>4150000</v>
      </c>
      <c r="S14" s="64">
        <f t="shared" ref="S14:Y14" si="1">SUM(S11:S13)</f>
        <v>0</v>
      </c>
      <c r="T14" s="64">
        <f t="shared" si="1"/>
        <v>0</v>
      </c>
      <c r="U14" s="64">
        <f t="shared" si="1"/>
        <v>0</v>
      </c>
      <c r="V14" s="64">
        <f t="shared" si="1"/>
        <v>4150000</v>
      </c>
      <c r="W14" s="64">
        <f t="shared" si="1"/>
        <v>0</v>
      </c>
      <c r="X14" s="64">
        <f t="shared" si="1"/>
        <v>0</v>
      </c>
      <c r="Y14" s="64">
        <f t="shared" si="1"/>
        <v>0</v>
      </c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</row>
    <row r="15" spans="1:50" s="16" customFormat="1" ht="9.75" customHeight="1">
      <c r="B15" s="33"/>
      <c r="C15" s="17"/>
      <c r="D15" s="17"/>
      <c r="E15" s="17"/>
      <c r="F15" s="42"/>
      <c r="G15" s="13"/>
      <c r="H15" s="14"/>
      <c r="I15" s="15"/>
      <c r="J15" s="42"/>
      <c r="K15" s="43"/>
      <c r="L15" s="17"/>
      <c r="M15" s="17"/>
      <c r="N15" s="17"/>
      <c r="O15" s="4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</row>
    <row r="16" spans="1:50" s="41" customFormat="1" ht="28.5" customHeight="1">
      <c r="A16" s="55"/>
      <c r="B16" s="98" t="s">
        <v>70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1:50" s="41" customFormat="1" ht="28.5" customHeight="1">
      <c r="A17" s="55"/>
      <c r="B17" s="49" t="s">
        <v>72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0"/>
      <c r="Q17" s="50"/>
      <c r="R17" s="52"/>
      <c r="S17" s="52"/>
      <c r="T17" s="52"/>
      <c r="U17" s="52"/>
      <c r="V17" s="52"/>
      <c r="W17" s="52"/>
      <c r="X17" s="52"/>
      <c r="Y17" s="53"/>
    </row>
    <row r="18" spans="1:50" s="8" customFormat="1" ht="51" customHeight="1">
      <c r="A18" s="4"/>
      <c r="B18" s="45">
        <v>1</v>
      </c>
      <c r="C18" s="19" t="s">
        <v>58</v>
      </c>
      <c r="D18" s="19">
        <v>1</v>
      </c>
      <c r="E18" s="34" t="s">
        <v>2</v>
      </c>
      <c r="F18" s="35" t="s">
        <v>33</v>
      </c>
      <c r="G18" s="34" t="s">
        <v>34</v>
      </c>
      <c r="H18" s="36" t="s">
        <v>40</v>
      </c>
      <c r="I18" s="37" t="s">
        <v>21</v>
      </c>
      <c r="J18" s="38" t="s">
        <v>29</v>
      </c>
      <c r="K18" s="39" t="s">
        <v>26</v>
      </c>
      <c r="L18" s="34" t="s">
        <v>45</v>
      </c>
      <c r="M18" s="19" t="s">
        <v>23</v>
      </c>
      <c r="N18" s="19" t="s">
        <v>52</v>
      </c>
      <c r="O18" s="23">
        <v>1</v>
      </c>
      <c r="P18" s="19" t="s">
        <v>27</v>
      </c>
      <c r="Q18" s="19">
        <v>120</v>
      </c>
      <c r="R18" s="24">
        <f t="shared" ref="R18" si="2">SUM(S18:Y18)</f>
        <v>950000</v>
      </c>
      <c r="S18" s="25">
        <v>0</v>
      </c>
      <c r="T18" s="25">
        <v>0</v>
      </c>
      <c r="U18" s="25">
        <v>0</v>
      </c>
      <c r="V18" s="25">
        <v>950000</v>
      </c>
      <c r="W18" s="25">
        <v>0</v>
      </c>
      <c r="X18" s="25">
        <v>0</v>
      </c>
      <c r="Y18" s="25">
        <v>0</v>
      </c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</row>
    <row r="19" spans="1:50" s="8" customFormat="1" ht="51" customHeight="1">
      <c r="A19" s="4"/>
      <c r="B19" s="45">
        <v>2</v>
      </c>
      <c r="C19" s="19" t="s">
        <v>62</v>
      </c>
      <c r="D19" s="19">
        <v>2</v>
      </c>
      <c r="E19" s="34" t="s">
        <v>1</v>
      </c>
      <c r="F19" s="35" t="s">
        <v>31</v>
      </c>
      <c r="G19" s="34" t="s">
        <v>1</v>
      </c>
      <c r="H19" s="36" t="s">
        <v>1</v>
      </c>
      <c r="I19" s="37" t="s">
        <v>28</v>
      </c>
      <c r="J19" s="38" t="s">
        <v>29</v>
      </c>
      <c r="K19" s="39" t="s">
        <v>22</v>
      </c>
      <c r="L19" s="34" t="s">
        <v>61</v>
      </c>
      <c r="M19" s="19" t="s">
        <v>23</v>
      </c>
      <c r="N19" s="19" t="s">
        <v>52</v>
      </c>
      <c r="O19" s="23">
        <v>1</v>
      </c>
      <c r="P19" s="19" t="s">
        <v>27</v>
      </c>
      <c r="Q19" s="19">
        <v>1000</v>
      </c>
      <c r="R19" s="24">
        <f>SUM(S19:Y19)</f>
        <v>2000000</v>
      </c>
      <c r="S19" s="25">
        <v>0</v>
      </c>
      <c r="T19" s="25">
        <v>0</v>
      </c>
      <c r="U19" s="25">
        <v>0</v>
      </c>
      <c r="V19" s="25">
        <v>2000000</v>
      </c>
      <c r="W19" s="25">
        <v>0</v>
      </c>
      <c r="X19" s="25">
        <v>0</v>
      </c>
      <c r="Y19" s="25">
        <v>0</v>
      </c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</row>
    <row r="20" spans="1:50" s="16" customFormat="1" ht="33.75" customHeight="1">
      <c r="B20" s="33"/>
      <c r="C20" s="17"/>
      <c r="D20" s="17"/>
      <c r="E20" s="17"/>
      <c r="F20" s="42"/>
      <c r="G20" s="13"/>
      <c r="H20" s="14"/>
      <c r="I20" s="15"/>
      <c r="J20" s="42"/>
      <c r="K20" s="43"/>
      <c r="L20" s="17"/>
      <c r="M20" s="17"/>
      <c r="N20" s="17"/>
      <c r="O20" s="44"/>
      <c r="P20" s="17"/>
      <c r="Q20" s="47" t="s">
        <v>64</v>
      </c>
      <c r="R20" s="54">
        <f>SUM(R18:R19)</f>
        <v>2950000</v>
      </c>
      <c r="S20" s="54">
        <f t="shared" ref="S20:Y20" si="3">SUM(S18:S19)</f>
        <v>0</v>
      </c>
      <c r="T20" s="54">
        <f t="shared" si="3"/>
        <v>0</v>
      </c>
      <c r="U20" s="54">
        <f t="shared" si="3"/>
        <v>0</v>
      </c>
      <c r="V20" s="54">
        <f>SUM(V18:V19)</f>
        <v>2950000</v>
      </c>
      <c r="W20" s="54">
        <f t="shared" si="3"/>
        <v>0</v>
      </c>
      <c r="X20" s="54">
        <f t="shared" si="3"/>
        <v>0</v>
      </c>
      <c r="Y20" s="54">
        <f t="shared" si="3"/>
        <v>0</v>
      </c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</row>
    <row r="21" spans="1:50" s="41" customFormat="1" ht="28.5" customHeight="1">
      <c r="A21" s="55"/>
      <c r="B21" s="49" t="s">
        <v>66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0"/>
      <c r="Q21" s="50"/>
      <c r="R21" s="52"/>
      <c r="S21" s="52"/>
      <c r="T21" s="52"/>
      <c r="U21" s="52"/>
      <c r="V21" s="52"/>
      <c r="W21" s="52"/>
      <c r="X21" s="52"/>
      <c r="Y21" s="53"/>
    </row>
    <row r="22" spans="1:50" s="8" customFormat="1" ht="77.25" customHeight="1">
      <c r="A22" s="4"/>
      <c r="B22" s="45">
        <v>1</v>
      </c>
      <c r="C22" s="19" t="s">
        <v>58</v>
      </c>
      <c r="D22" s="19">
        <v>1</v>
      </c>
      <c r="E22" s="34" t="s">
        <v>2</v>
      </c>
      <c r="F22" s="35" t="s">
        <v>33</v>
      </c>
      <c r="G22" s="34" t="s">
        <v>34</v>
      </c>
      <c r="H22" s="36" t="s">
        <v>40</v>
      </c>
      <c r="I22" s="37" t="s">
        <v>21</v>
      </c>
      <c r="J22" s="38" t="s">
        <v>29</v>
      </c>
      <c r="K22" s="39" t="s">
        <v>26</v>
      </c>
      <c r="L22" s="34" t="s">
        <v>78</v>
      </c>
      <c r="M22" s="19" t="s">
        <v>23</v>
      </c>
      <c r="N22" s="19" t="s">
        <v>52</v>
      </c>
      <c r="O22" s="23">
        <v>1</v>
      </c>
      <c r="P22" s="19" t="s">
        <v>27</v>
      </c>
      <c r="Q22" s="19">
        <v>120</v>
      </c>
      <c r="R22" s="24">
        <f t="shared" ref="R22" si="4">SUM(S22:Y22)</f>
        <v>950000</v>
      </c>
      <c r="S22" s="25">
        <v>0</v>
      </c>
      <c r="T22" s="25">
        <v>0</v>
      </c>
      <c r="U22" s="25">
        <v>0</v>
      </c>
      <c r="V22" s="25">
        <v>950000</v>
      </c>
      <c r="W22" s="25">
        <v>0</v>
      </c>
      <c r="X22" s="25">
        <v>0</v>
      </c>
      <c r="Y22" s="25">
        <v>0</v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s="8" customFormat="1" ht="70.5" customHeight="1">
      <c r="A23" s="4"/>
      <c r="B23" s="45">
        <v>2</v>
      </c>
      <c r="C23" s="19" t="s">
        <v>62</v>
      </c>
      <c r="D23" s="19">
        <v>2</v>
      </c>
      <c r="E23" s="34" t="s">
        <v>1</v>
      </c>
      <c r="F23" s="35" t="s">
        <v>31</v>
      </c>
      <c r="G23" s="34" t="s">
        <v>1</v>
      </c>
      <c r="H23" s="36" t="s">
        <v>1</v>
      </c>
      <c r="I23" s="37" t="s">
        <v>28</v>
      </c>
      <c r="J23" s="38" t="s">
        <v>29</v>
      </c>
      <c r="K23" s="39" t="s">
        <v>22</v>
      </c>
      <c r="L23" s="34" t="s">
        <v>61</v>
      </c>
      <c r="M23" s="19" t="s">
        <v>23</v>
      </c>
      <c r="N23" s="19" t="s">
        <v>52</v>
      </c>
      <c r="O23" s="23">
        <v>1</v>
      </c>
      <c r="P23" s="19" t="s">
        <v>27</v>
      </c>
      <c r="Q23" s="19">
        <v>1000</v>
      </c>
      <c r="R23" s="24">
        <f>SUM(S23:Y23)</f>
        <v>1000000</v>
      </c>
      <c r="S23" s="25">
        <v>0</v>
      </c>
      <c r="T23" s="25">
        <v>0</v>
      </c>
      <c r="U23" s="25">
        <v>0</v>
      </c>
      <c r="V23" s="25">
        <v>1000000</v>
      </c>
      <c r="W23" s="25">
        <v>0</v>
      </c>
      <c r="X23" s="25">
        <v>0</v>
      </c>
      <c r="Y23" s="25">
        <v>0</v>
      </c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50" s="16" customFormat="1" ht="33.75" customHeight="1">
      <c r="B24" s="33"/>
      <c r="C24" s="17"/>
      <c r="D24" s="17"/>
      <c r="E24" s="17"/>
      <c r="F24" s="42"/>
      <c r="G24" s="13"/>
      <c r="H24" s="14"/>
      <c r="I24" s="15"/>
      <c r="J24" s="42"/>
      <c r="K24" s="43"/>
      <c r="L24" s="17"/>
      <c r="M24" s="17"/>
      <c r="N24" s="17"/>
      <c r="O24" s="44"/>
      <c r="P24" s="17"/>
      <c r="Q24" s="47" t="s">
        <v>67</v>
      </c>
      <c r="R24" s="46">
        <f>SUM(R22:R23)</f>
        <v>1950000</v>
      </c>
      <c r="S24" s="46">
        <f t="shared" ref="S24:Y24" si="5">SUM(S22:S23)</f>
        <v>0</v>
      </c>
      <c r="T24" s="46">
        <f t="shared" si="5"/>
        <v>0</v>
      </c>
      <c r="U24" s="46">
        <f t="shared" si="5"/>
        <v>0</v>
      </c>
      <c r="V24" s="46">
        <f>SUM(V22:V23)</f>
        <v>1950000</v>
      </c>
      <c r="W24" s="46">
        <f t="shared" si="5"/>
        <v>0</v>
      </c>
      <c r="X24" s="46">
        <f t="shared" si="5"/>
        <v>0</v>
      </c>
      <c r="Y24" s="46">
        <f t="shared" si="5"/>
        <v>0</v>
      </c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50" s="16" customFormat="1" ht="9.75" customHeight="1">
      <c r="B25" s="33"/>
      <c r="C25" s="17"/>
      <c r="D25" s="17"/>
      <c r="E25" s="17"/>
      <c r="F25" s="42"/>
      <c r="G25" s="13"/>
      <c r="H25" s="14"/>
      <c r="I25" s="15"/>
      <c r="J25" s="42"/>
      <c r="K25" s="43"/>
      <c r="L25" s="17"/>
      <c r="M25" s="17"/>
      <c r="N25" s="17"/>
      <c r="O25" s="4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50" s="16" customFormat="1" ht="9.75" customHeight="1">
      <c r="B26" s="33"/>
      <c r="C26" s="17"/>
      <c r="D26" s="17"/>
      <c r="E26" s="17"/>
      <c r="F26" s="42"/>
      <c r="G26" s="13"/>
      <c r="H26" s="14"/>
      <c r="I26" s="15"/>
      <c r="J26" s="42"/>
      <c r="K26" s="43"/>
      <c r="L26" s="17"/>
      <c r="M26" s="17"/>
      <c r="N26" s="17"/>
      <c r="O26" s="4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50" s="41" customFormat="1" ht="28.5" customHeight="1">
      <c r="A27" s="55"/>
      <c r="B27" s="98" t="s">
        <v>73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</row>
    <row r="28" spans="1:50" s="41" customFormat="1" ht="28.5" customHeight="1">
      <c r="A28" s="55"/>
      <c r="B28" s="49" t="s">
        <v>71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0"/>
      <c r="Q28" s="50"/>
      <c r="R28" s="52"/>
      <c r="S28" s="52"/>
      <c r="T28" s="52"/>
      <c r="U28" s="52"/>
      <c r="V28" s="52"/>
      <c r="W28" s="52"/>
      <c r="X28" s="52"/>
      <c r="Y28" s="53"/>
    </row>
    <row r="29" spans="1:50" s="8" customFormat="1" ht="78.75" customHeight="1">
      <c r="A29" s="4"/>
      <c r="B29" s="45">
        <v>1</v>
      </c>
      <c r="C29" s="19" t="s">
        <v>77</v>
      </c>
      <c r="D29" s="19">
        <v>2</v>
      </c>
      <c r="E29" s="34" t="s">
        <v>44</v>
      </c>
      <c r="F29" s="48" t="s">
        <v>32</v>
      </c>
      <c r="G29" s="34" t="s">
        <v>68</v>
      </c>
      <c r="H29" s="36" t="s">
        <v>44</v>
      </c>
      <c r="I29" s="37" t="s">
        <v>21</v>
      </c>
      <c r="J29" s="38" t="s">
        <v>29</v>
      </c>
      <c r="K29" s="39" t="s">
        <v>22</v>
      </c>
      <c r="L29" s="34" t="s">
        <v>79</v>
      </c>
      <c r="M29" s="19" t="s">
        <v>23</v>
      </c>
      <c r="N29" s="19" t="s">
        <v>91</v>
      </c>
      <c r="O29" s="23">
        <v>1260</v>
      </c>
      <c r="P29" s="19" t="s">
        <v>39</v>
      </c>
      <c r="Q29" s="19">
        <v>300</v>
      </c>
      <c r="R29" s="24">
        <f>SUM(S29:Y29)</f>
        <v>3800000</v>
      </c>
      <c r="S29" s="25">
        <v>0</v>
      </c>
      <c r="T29" s="25">
        <v>0</v>
      </c>
      <c r="U29" s="25">
        <v>0</v>
      </c>
      <c r="V29" s="25">
        <v>3800000</v>
      </c>
      <c r="W29" s="25">
        <v>0</v>
      </c>
      <c r="X29" s="25">
        <v>0</v>
      </c>
      <c r="Y29" s="25">
        <v>0</v>
      </c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</row>
    <row r="30" spans="1:50" s="8" customFormat="1" ht="71.25" customHeight="1">
      <c r="A30" s="4"/>
      <c r="B30" s="45">
        <v>2</v>
      </c>
      <c r="C30" s="19" t="s">
        <v>90</v>
      </c>
      <c r="D30" s="19">
        <v>1</v>
      </c>
      <c r="E30" s="34" t="s">
        <v>87</v>
      </c>
      <c r="F30" s="48" t="s">
        <v>89</v>
      </c>
      <c r="G30" s="34" t="s">
        <v>88</v>
      </c>
      <c r="H30" s="36" t="s">
        <v>92</v>
      </c>
      <c r="I30" s="37" t="s">
        <v>21</v>
      </c>
      <c r="J30" s="38" t="s">
        <v>29</v>
      </c>
      <c r="K30" s="39" t="s">
        <v>24</v>
      </c>
      <c r="L30" s="34" t="s">
        <v>80</v>
      </c>
      <c r="M30" s="19" t="s">
        <v>82</v>
      </c>
      <c r="N30" s="19" t="s">
        <v>29</v>
      </c>
      <c r="O30" s="23">
        <v>700</v>
      </c>
      <c r="P30" s="19" t="s">
        <v>81</v>
      </c>
      <c r="Q30" s="19">
        <v>250</v>
      </c>
      <c r="R30" s="24">
        <f>SUM(S30:Y30)</f>
        <v>1350000</v>
      </c>
      <c r="S30" s="25">
        <v>0</v>
      </c>
      <c r="T30" s="25">
        <v>0</v>
      </c>
      <c r="U30" s="25">
        <v>0</v>
      </c>
      <c r="V30" s="25">
        <v>1350000</v>
      </c>
      <c r="W30" s="25">
        <v>0</v>
      </c>
      <c r="X30" s="25">
        <v>0</v>
      </c>
      <c r="Y30" s="25">
        <v>0</v>
      </c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</row>
    <row r="31" spans="1:50" s="16" customFormat="1" ht="33.75" customHeight="1">
      <c r="B31" s="33"/>
      <c r="C31" s="17"/>
      <c r="D31" s="17"/>
      <c r="E31" s="17"/>
      <c r="F31" s="42"/>
      <c r="G31" s="13"/>
      <c r="H31" s="14"/>
      <c r="I31" s="15"/>
      <c r="J31" s="42"/>
      <c r="K31" s="43"/>
      <c r="L31" s="17"/>
      <c r="M31" s="17"/>
      <c r="N31" s="17"/>
      <c r="O31" s="44"/>
      <c r="P31" s="17"/>
      <c r="Q31" s="47" t="s">
        <v>75</v>
      </c>
      <c r="R31" s="46">
        <f>SUM(R29:R30)</f>
        <v>5150000</v>
      </c>
      <c r="S31" s="46">
        <f t="shared" ref="S31:Y31" si="6">SUM(S29:S30)</f>
        <v>0</v>
      </c>
      <c r="T31" s="46">
        <f t="shared" si="6"/>
        <v>0</v>
      </c>
      <c r="U31" s="46">
        <f t="shared" si="6"/>
        <v>0</v>
      </c>
      <c r="V31" s="46">
        <f>SUM(V29:V30)</f>
        <v>5150000</v>
      </c>
      <c r="W31" s="46">
        <f t="shared" si="6"/>
        <v>0</v>
      </c>
      <c r="X31" s="46">
        <f t="shared" si="6"/>
        <v>0</v>
      </c>
      <c r="Y31" s="46">
        <f t="shared" si="6"/>
        <v>0</v>
      </c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</row>
    <row r="32" spans="1:50" s="16" customFormat="1" ht="11.25" customHeight="1">
      <c r="B32" s="33"/>
      <c r="C32" s="17"/>
      <c r="D32" s="17"/>
      <c r="E32" s="17"/>
      <c r="F32" s="42"/>
      <c r="G32" s="13"/>
      <c r="H32" s="14"/>
      <c r="I32" s="15"/>
      <c r="J32" s="42"/>
      <c r="K32" s="43"/>
      <c r="L32" s="17"/>
      <c r="M32" s="17"/>
      <c r="N32" s="17"/>
      <c r="O32" s="44"/>
      <c r="P32" s="1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</row>
    <row r="33" spans="19:26" ht="18.75">
      <c r="S33" s="63"/>
      <c r="T33" s="63"/>
      <c r="U33" s="63"/>
      <c r="V33" s="63"/>
      <c r="W33" s="63"/>
      <c r="X33" s="63"/>
      <c r="Y33" s="63"/>
      <c r="Z33" s="2"/>
    </row>
  </sheetData>
  <mergeCells count="31">
    <mergeCell ref="B9:Y9"/>
    <mergeCell ref="B27:Y27"/>
    <mergeCell ref="B16:Y16"/>
    <mergeCell ref="A6:A8"/>
    <mergeCell ref="C1:Y1"/>
    <mergeCell ref="C2:Y2"/>
    <mergeCell ref="C4:Y4"/>
    <mergeCell ref="G6:G8"/>
    <mergeCell ref="H6:H8"/>
    <mergeCell ref="T7:U7"/>
    <mergeCell ref="V7:W7"/>
    <mergeCell ref="X7:X8"/>
    <mergeCell ref="Y7:Y8"/>
    <mergeCell ref="J6:J8"/>
    <mergeCell ref="R7:R8"/>
    <mergeCell ref="S7:S8"/>
    <mergeCell ref="R6:Y6"/>
    <mergeCell ref="K6:K8"/>
    <mergeCell ref="L6:L8"/>
    <mergeCell ref="I6:I8"/>
    <mergeCell ref="B6:B8"/>
    <mergeCell ref="C6:C8"/>
    <mergeCell ref="D6:D8"/>
    <mergeCell ref="E6:E8"/>
    <mergeCell ref="F6:F8"/>
    <mergeCell ref="M6:M8"/>
    <mergeCell ref="N6:N8"/>
    <mergeCell ref="O6:Q6"/>
    <mergeCell ref="O7:O8"/>
    <mergeCell ref="P7:P8"/>
    <mergeCell ref="Q7:Q8"/>
  </mergeCells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171" scale="34" orientation="landscape" horizontalDpi="300" verticalDpi="300" r:id="rId1"/>
  <headerFooter>
    <oddFooter>&amp;C&amp;10&amp;P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0481-2474-4C4D-9820-92D18C4DBC35}">
  <dimension ref="C4:D8"/>
  <sheetViews>
    <sheetView workbookViewId="0">
      <selection activeCell="D13" sqref="D13"/>
    </sheetView>
  </sheetViews>
  <sheetFormatPr baseColWidth="10" defaultRowHeight="15.75"/>
  <cols>
    <col min="4" max="4" width="16.875" customWidth="1"/>
  </cols>
  <sheetData>
    <row r="4" spans="3:4">
      <c r="C4" s="68" t="s">
        <v>84</v>
      </c>
      <c r="D4" s="2">
        <f>'POA AL MOD 3'!R14</f>
        <v>4150000</v>
      </c>
    </row>
    <row r="5" spans="3:4">
      <c r="C5" s="65" t="s">
        <v>83</v>
      </c>
      <c r="D5" s="69">
        <f>'POA AL MOD 3'!R20-'POA AL MOD 3'!R24</f>
        <v>1000000</v>
      </c>
    </row>
    <row r="6" spans="3:4" ht="18.75">
      <c r="C6" s="67" t="s">
        <v>86</v>
      </c>
      <c r="D6" s="70">
        <f>D5+D4</f>
        <v>5150000</v>
      </c>
    </row>
    <row r="7" spans="3:4">
      <c r="C7" s="67"/>
      <c r="D7" s="3"/>
    </row>
    <row r="8" spans="3:4" ht="18.75">
      <c r="C8" s="66" t="s">
        <v>85</v>
      </c>
      <c r="D8" s="70">
        <f>'POA AL MOD 3'!R31</f>
        <v>5150000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POA AL MOD 3</vt:lpstr>
      <vt:lpstr>Hoja1</vt:lpstr>
      <vt:lpstr>'POA AL MOD 3'!Área_de_impresión</vt:lpstr>
      <vt:lpstr>PORTADA!Área_de_impresión</vt:lpstr>
      <vt:lpstr>'POA AL MOD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</dc:creator>
  <cp:lastModifiedBy>usuario</cp:lastModifiedBy>
  <cp:lastPrinted>2020-08-24T15:00:43Z</cp:lastPrinted>
  <dcterms:created xsi:type="dcterms:W3CDTF">2016-09-14T15:55:40Z</dcterms:created>
  <dcterms:modified xsi:type="dcterms:W3CDTF">2020-10-21T16:54:56Z</dcterms:modified>
</cp:coreProperties>
</file>