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KOLIN\Saved Games\Desktop\Transparencia  Septiembre 2019\"/>
    </mc:Choice>
  </mc:AlternateContent>
  <bookViews>
    <workbookView xWindow="0" yWindow="0" windowWidth="19530" windowHeight="7500"/>
  </bookViews>
  <sheets>
    <sheet name="Proyección Ingresos " sheetId="1" r:id="rId1"/>
  </sheets>
  <calcPr calcId="152511"/>
</workbook>
</file>

<file path=xl/calcChain.xml><?xml version="1.0" encoding="utf-8"?>
<calcChain xmlns="http://schemas.openxmlformats.org/spreadsheetml/2006/main">
  <c r="D7" i="1" l="1"/>
  <c r="D20" i="1" l="1"/>
  <c r="D31" i="1" s="1"/>
  <c r="D28" i="1" s="1"/>
  <c r="F7" i="1" l="1"/>
  <c r="F30" i="1" s="1"/>
  <c r="F20" i="1" l="1"/>
  <c r="C20" i="1"/>
  <c r="C31" i="1" s="1"/>
  <c r="C7" i="1"/>
  <c r="C30" i="1" s="1"/>
  <c r="F32" i="1" l="1"/>
  <c r="F31" i="1"/>
  <c r="D32" i="1"/>
  <c r="C28" i="1"/>
  <c r="H32" i="1"/>
  <c r="H26" i="1"/>
  <c r="H20" i="1"/>
  <c r="H7" i="1"/>
  <c r="H28" i="1" l="1"/>
  <c r="C32" i="1"/>
  <c r="F19" i="1"/>
  <c r="E19" i="1" s="1"/>
  <c r="C18" i="1"/>
  <c r="C17" i="1"/>
  <c r="C16" i="1"/>
  <c r="C14" i="1"/>
  <c r="C12" i="1"/>
  <c r="F9" i="1"/>
  <c r="C9" i="1" s="1"/>
  <c r="C19" i="1" l="1"/>
  <c r="E18" i="1"/>
  <c r="B26" i="1" l="1"/>
  <c r="B20" i="1"/>
  <c r="B31" i="1" s="1"/>
  <c r="B7" i="1"/>
  <c r="B30" i="1" s="1"/>
  <c r="B28" i="1" l="1"/>
  <c r="G32" i="1"/>
  <c r="E32" i="1"/>
  <c r="B32" i="1"/>
  <c r="G26" i="1"/>
  <c r="F26" i="1"/>
  <c r="F28" i="1" s="1"/>
  <c r="E26" i="1"/>
  <c r="D26" i="1"/>
  <c r="C26" i="1"/>
  <c r="G20" i="1"/>
  <c r="E20" i="1"/>
  <c r="G7" i="1"/>
  <c r="E7" i="1"/>
  <c r="E28" i="1" l="1"/>
  <c r="G28" i="1"/>
</calcChain>
</file>

<file path=xl/sharedStrings.xml><?xml version="1.0" encoding="utf-8"?>
<sst xmlns="http://schemas.openxmlformats.org/spreadsheetml/2006/main" count="41" uniqueCount="38">
  <si>
    <t xml:space="preserve">MUNICIPIO DE ZITÁCUARO MOCHOACÁN DE OCAMPO </t>
  </si>
  <si>
    <t>(Formato 7 a) Proyecciones de Ingresos - LDF</t>
  </si>
  <si>
    <t>(PESOS)</t>
  </si>
  <si>
    <t xml:space="preserve">(CIFRAS NOMINALES) </t>
  </si>
  <si>
    <t>Concepto (b)</t>
  </si>
  <si>
    <t>1.   Ingresos de Libre Disposición (2=A+B+C+D+E+F+G+H+I+J+K+L)</t>
  </si>
  <si>
    <t>A.     Impuestos</t>
  </si>
  <si>
    <t>B.     Cuotas y Aportaciones de Seguridad Social</t>
  </si>
  <si>
    <t>C.    Contribuciones de Mejoras</t>
  </si>
  <si>
    <t xml:space="preserve">D.    Derechos </t>
  </si>
  <si>
    <t>E.     Productos</t>
  </si>
  <si>
    <t>F.     Aprovechamientos</t>
  </si>
  <si>
    <t>G.    Ingresos por Ventas de Bienes y Servicios</t>
  </si>
  <si>
    <t>H.    Participaciones</t>
  </si>
  <si>
    <t>I.      Incentivos Derivados de la Colaboración Fiscal</t>
  </si>
  <si>
    <t>J.     Transferencias</t>
  </si>
  <si>
    <t>K.     Convenios</t>
  </si>
  <si>
    <t>L.     Otros Ingresos de Libre Disposición</t>
  </si>
  <si>
    <t>3.   Transferencias Federales Etiquetadas (2=A+B+C+D+E)</t>
  </si>
  <si>
    <t>A. 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</si>
  <si>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</si>
  <si>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</si>
  <si>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</si>
  <si>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</si>
  <si>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4.   Ingresos Derivados de Financiamientos (3=A)</t>
  </si>
  <si>
    <t>A.    Ingresos Derivados de Financiamientos</t>
  </si>
  <si>
    <t>5.   Total de Ingresos Proyectados (5=1+2+3)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</si>
  <si>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</si>
  <si>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</si>
  <si>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</si>
  <si>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</si>
  <si>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Año 1 (2020)</t>
  </si>
  <si>
    <t>Año 2 (2021)</t>
  </si>
  <si>
    <t>Año 3 (2022)</t>
  </si>
  <si>
    <t>Año  (2019)</t>
  </si>
  <si>
    <t>Año (5)</t>
  </si>
  <si>
    <t>Año  (4)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</si>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</sst>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Fill="1"/>
    <xf numFmtId="0" fontId="4" fillId="0" borderId="3" xfId="0" applyFont="1" applyFill="1" applyBorder="1" applyAlignment="1">
      <alignment horizontal="left" vertical="center" wrapText="1" indent="1"/>
    </xf>
    <xf numFmtId="164" fontId="4" fillId="0" borderId="4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 indent="3"/>
    </xf>
    <xf numFmtId="164" fontId="1" fillId="0" borderId="1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left" vertical="center" wrapText="1" indent="3"/>
    </xf>
    <xf numFmtId="164" fontId="1" fillId="0" borderId="7" xfId="0" applyNumberFormat="1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left" vertical="center" wrapText="1" indent="1"/>
    </xf>
    <xf numFmtId="164" fontId="4" fillId="0" borderId="9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164" fontId="1" fillId="0" borderId="0" xfId="0" applyNumberFormat="1" applyFont="1"/>
    <xf numFmtId="43" fontId="1" fillId="0" borderId="1" xfId="1" applyFont="1" applyFill="1" applyBorder="1" applyAlignment="1">
      <alignment horizontal="right" vertical="center" wrapText="1"/>
    </xf>
    <xf numFmtId="43" fontId="4" fillId="0" borderId="4" xfId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2352675</xdr:colOff>
      <xdr:row>0</xdr:row>
      <xdr:rowOff>38100</xdr:rowOff>
    </xdr:from>
    <xdr:to>
      <xdr:col>0</xdr:col>
      <xdr:colOff>2354580</xdr:colOff>
      <xdr:row>4</xdr:row>
      <xdr:rowOff>70104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" y="38100"/>
          <a:ext cx="1905" cy="679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tabSelected="1" topLeftCell="A16" workbookViewId="0">
      <selection activeCell="A14" sqref="A14"/>
    </sheetView>
  </sheetViews>
  <sheetFormatPr baseColWidth="10" defaultColWidth="11.42578125" defaultRowHeight="14.25" x14ac:dyDescent="0.2"/>
  <cols>
    <col min="1" max="1" width="48.7109375" style="1" customWidth="1"/>
    <col min="2" max="2" width="20.42578125" style="1" bestFit="1" customWidth="1"/>
    <col min="3" max="4" width="20" style="1" bestFit="1" customWidth="1"/>
    <col min="5" max="5" width="20" style="1" hidden="1" customWidth="1"/>
    <col min="6" max="6" width="20.7109375" style="1" bestFit="1" customWidth="1"/>
    <col min="7" max="7" width="12.140625" style="1" bestFit="1" customWidth="1"/>
    <col min="8" max="16384" width="11.42578125" style="1"/>
  </cols>
  <sheetData>
    <row r="1" spans="1:8" ht="12.75" customHeight="1" x14ac:dyDescent="0.2">
      <c r="A1" s="22" t="s">
        <v>0</v>
      </c>
      <c r="B1" s="22"/>
      <c r="C1" s="22"/>
      <c r="D1" s="22"/>
      <c r="E1" s="22"/>
      <c r="F1" s="22"/>
      <c r="G1" s="22"/>
      <c r="H1" s="22"/>
    </row>
    <row r="2" spans="1:8" ht="12.75" customHeight="1" x14ac:dyDescent="0.2">
      <c r="A2" s="22" t="s">
        <v>1</v>
      </c>
      <c r="B2" s="22"/>
      <c r="C2" s="22"/>
      <c r="D2" s="22"/>
      <c r="E2" s="22"/>
      <c r="F2" s="22"/>
      <c r="G2" s="22"/>
      <c r="H2" s="22"/>
    </row>
    <row r="3" spans="1:8" ht="12.75" customHeight="1" x14ac:dyDescent="0.2">
      <c r="A3" s="22" t="s">
        <v>2</v>
      </c>
      <c r="B3" s="22"/>
      <c r="C3" s="22"/>
      <c r="D3" s="22"/>
      <c r="E3" s="22"/>
      <c r="F3" s="22"/>
      <c r="G3" s="22"/>
      <c r="H3" s="22"/>
    </row>
    <row r="4" spans="1:8" ht="12.75" customHeight="1" x14ac:dyDescent="0.2">
      <c r="A4" s="22" t="s">
        <v>3</v>
      </c>
      <c r="B4" s="22"/>
      <c r="C4" s="22"/>
      <c r="D4" s="22"/>
      <c r="E4" s="22"/>
      <c r="F4" s="22"/>
      <c r="G4" s="22"/>
      <c r="H4" s="22"/>
    </row>
    <row r="5" spans="1:8" ht="18" customHeight="1" x14ac:dyDescent="0.2">
      <c r="A5" s="20" t="s">
        <v>4</v>
      </c>
      <c r="B5" s="21" t="s">
        <v>34</v>
      </c>
      <c r="C5" s="21" t="s">
        <v>31</v>
      </c>
      <c r="D5" s="21" t="s">
        <v>32</v>
      </c>
      <c r="E5" s="21" t="s">
        <v>33</v>
      </c>
      <c r="F5" s="21" t="s">
        <v>33</v>
      </c>
      <c r="G5" s="21" t="s">
        <v>36</v>
      </c>
      <c r="H5" s="21" t="s">
        <v>35</v>
      </c>
    </row>
    <row r="6" spans="1:8" ht="1.5" customHeight="1" thickBot="1" x14ac:dyDescent="0.25">
      <c r="A6" s="19"/>
      <c r="B6" s="18"/>
      <c r="C6" s="18"/>
      <c r="D6" s="18"/>
      <c r="E6" s="18"/>
      <c r="F6" s="18"/>
      <c r="G6" s="18"/>
      <c r="H6" s="18"/>
    </row>
    <row r="7" spans="1:8" ht="29.25" thickBot="1" x14ac:dyDescent="0.25">
      <c r="A7" s="3" t="s">
        <v>5</v>
      </c>
      <c r="B7" s="4">
        <f t="shared" ref="B7" si="0">SUM(B8:B19)</f>
        <v>208754691</v>
      </c>
      <c r="C7" s="4">
        <f>C8+C10+C11+C13+C15</f>
        <v>220106011.90000001</v>
      </c>
      <c r="D7" s="4">
        <f>D8+D9+D10+D11+D12+D13+D14+D15+D16+D17+D18+D19</f>
        <v>226709192.25</v>
      </c>
      <c r="E7" s="4">
        <f>D7</f>
        <v>226709192.25</v>
      </c>
      <c r="F7" s="4">
        <f>F8+F10+F11+F13+F15</f>
        <v>233510468.00999999</v>
      </c>
      <c r="G7" s="4">
        <f t="shared" ref="G7" si="1">SUM(G8:G19)</f>
        <v>0</v>
      </c>
      <c r="H7" s="4">
        <f t="shared" ref="H7" si="2">SUM(H8:H19)</f>
        <v>0</v>
      </c>
    </row>
    <row r="8" spans="1:8" x14ac:dyDescent="0.2">
      <c r="A8" s="5" t="s">
        <v>6</v>
      </c>
      <c r="B8" s="6">
        <v>23382113</v>
      </c>
      <c r="C8" s="6">
        <v>24083576.390000001</v>
      </c>
      <c r="D8" s="6">
        <v>24806083.68</v>
      </c>
      <c r="E8" s="6">
        <v>26892772</v>
      </c>
      <c r="F8" s="6">
        <v>25550266.190000001</v>
      </c>
      <c r="G8" s="6">
        <v>0</v>
      </c>
      <c r="H8" s="6">
        <v>0</v>
      </c>
    </row>
    <row r="9" spans="1:8" ht="28.5" x14ac:dyDescent="0.2">
      <c r="A9" s="5" t="s">
        <v>7</v>
      </c>
      <c r="B9" s="6">
        <v>0</v>
      </c>
      <c r="C9" s="6">
        <f>F9+B9</f>
        <v>0</v>
      </c>
      <c r="D9" s="6">
        <v>0</v>
      </c>
      <c r="E9" s="6">
        <v>0</v>
      </c>
      <c r="F9" s="6">
        <f>G9*B9</f>
        <v>0</v>
      </c>
      <c r="G9" s="6">
        <v>0</v>
      </c>
      <c r="H9" s="6">
        <v>0</v>
      </c>
    </row>
    <row r="10" spans="1:8" x14ac:dyDescent="0.2">
      <c r="A10" s="5" t="s">
        <v>8</v>
      </c>
      <c r="B10" s="6">
        <v>3335788</v>
      </c>
      <c r="C10" s="6">
        <v>3435861.64</v>
      </c>
      <c r="D10" s="6">
        <v>3538937.49</v>
      </c>
      <c r="E10" s="6">
        <v>3836633</v>
      </c>
      <c r="F10" s="16">
        <v>3645105.61</v>
      </c>
      <c r="G10" s="6">
        <v>0</v>
      </c>
      <c r="H10" s="6">
        <v>0</v>
      </c>
    </row>
    <row r="11" spans="1:8" x14ac:dyDescent="0.2">
      <c r="A11" s="5" t="s">
        <v>9</v>
      </c>
      <c r="B11" s="6">
        <v>19907357</v>
      </c>
      <c r="C11" s="6">
        <v>20504577.710000001</v>
      </c>
      <c r="D11" s="6">
        <v>21119715.039999999</v>
      </c>
      <c r="E11" s="6">
        <v>22896307</v>
      </c>
      <c r="F11" s="6">
        <v>21753306.489999998</v>
      </c>
      <c r="G11" s="6">
        <v>0</v>
      </c>
      <c r="H11" s="6">
        <v>0</v>
      </c>
    </row>
    <row r="12" spans="1:8" x14ac:dyDescent="0.2">
      <c r="A12" s="5" t="s">
        <v>10</v>
      </c>
      <c r="B12" s="6">
        <v>0</v>
      </c>
      <c r="C12" s="6">
        <f>F12+B12</f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1:8" x14ac:dyDescent="0.2">
      <c r="A13" s="5" t="s">
        <v>11</v>
      </c>
      <c r="B13" s="6">
        <v>4834772</v>
      </c>
      <c r="C13" s="6">
        <v>4979815.16</v>
      </c>
      <c r="D13" s="6">
        <v>5129209.6100000003</v>
      </c>
      <c r="E13" s="6">
        <v>6029803</v>
      </c>
      <c r="F13" s="6">
        <v>5283085.9000000004</v>
      </c>
      <c r="G13" s="6">
        <v>0</v>
      </c>
      <c r="H13" s="6">
        <v>0</v>
      </c>
    </row>
    <row r="14" spans="1:8" s="2" customFormat="1" ht="12.75" customHeight="1" x14ac:dyDescent="0.2">
      <c r="A14" s="5" t="s">
        <v>12</v>
      </c>
      <c r="B14" s="6"/>
      <c r="C14" s="6">
        <f>F14+B14</f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</row>
    <row r="15" spans="1:8" x14ac:dyDescent="0.2">
      <c r="A15" s="5" t="s">
        <v>13</v>
      </c>
      <c r="B15" s="6">
        <v>157294661</v>
      </c>
      <c r="C15" s="6">
        <v>167102181</v>
      </c>
      <c r="D15" s="6">
        <v>172115246.43000001</v>
      </c>
      <c r="E15" s="6">
        <v>192692723</v>
      </c>
      <c r="F15" s="6">
        <v>177278703.81999999</v>
      </c>
      <c r="G15" s="6">
        <v>0</v>
      </c>
      <c r="H15" s="6">
        <v>0</v>
      </c>
    </row>
    <row r="16" spans="1:8" s="2" customFormat="1" ht="28.5" x14ac:dyDescent="0.2">
      <c r="A16" s="5" t="s">
        <v>14</v>
      </c>
      <c r="B16" s="6">
        <v>0</v>
      </c>
      <c r="C16" s="6">
        <f>F16+B16</f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</row>
    <row r="17" spans="1:8" x14ac:dyDescent="0.2">
      <c r="A17" s="5" t="s">
        <v>15</v>
      </c>
      <c r="B17" s="6">
        <v>0</v>
      </c>
      <c r="C17" s="6">
        <f>F17+B17</f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</row>
    <row r="18" spans="1:8" x14ac:dyDescent="0.2">
      <c r="A18" s="5" t="s">
        <v>16</v>
      </c>
      <c r="B18" s="6">
        <v>0</v>
      </c>
      <c r="C18" s="6">
        <f>F18+B18</f>
        <v>0</v>
      </c>
      <c r="D18" s="6">
        <v>0</v>
      </c>
      <c r="E18" s="6">
        <f>B18*F18</f>
        <v>0</v>
      </c>
      <c r="F18" s="6">
        <v>0</v>
      </c>
      <c r="G18" s="6">
        <v>0</v>
      </c>
      <c r="H18" s="6">
        <v>0</v>
      </c>
    </row>
    <row r="19" spans="1:8" ht="15" thickBot="1" x14ac:dyDescent="0.25">
      <c r="A19" s="7" t="s">
        <v>17</v>
      </c>
      <c r="B19" s="8">
        <v>0</v>
      </c>
      <c r="C19" s="6">
        <f>F19+B19</f>
        <v>0</v>
      </c>
      <c r="D19" s="8">
        <v>0</v>
      </c>
      <c r="E19" s="6">
        <f>B19*F19</f>
        <v>0</v>
      </c>
      <c r="F19" s="6">
        <f>G19*B19</f>
        <v>0</v>
      </c>
      <c r="G19" s="6">
        <v>0</v>
      </c>
      <c r="H19" s="6">
        <v>0</v>
      </c>
    </row>
    <row r="20" spans="1:8" ht="29.25" thickBot="1" x14ac:dyDescent="0.25">
      <c r="A20" s="3" t="s">
        <v>18</v>
      </c>
      <c r="B20" s="4">
        <f t="shared" ref="B20" si="3">SUM(B21:B25)</f>
        <v>204449785</v>
      </c>
      <c r="C20" s="4">
        <f>C21+C22</f>
        <v>248288482</v>
      </c>
      <c r="D20" s="4">
        <f>D21+D22</f>
        <v>255737136.46000001</v>
      </c>
      <c r="E20" s="4">
        <f t="shared" ref="E20:G20" si="4">SUM(E21:E25)</f>
        <v>0</v>
      </c>
      <c r="F20" s="17">
        <f>F21+F22</f>
        <v>263639413.97999999</v>
      </c>
      <c r="G20" s="4">
        <f t="shared" si="4"/>
        <v>0</v>
      </c>
      <c r="H20" s="4">
        <f t="shared" ref="H20" si="5">SUM(H21:H25)</f>
        <v>0</v>
      </c>
    </row>
    <row r="21" spans="1:8" x14ac:dyDescent="0.2">
      <c r="A21" s="5" t="s">
        <v>19</v>
      </c>
      <c r="B21" s="6">
        <v>203629785</v>
      </c>
      <c r="C21" s="6">
        <v>248288482</v>
      </c>
      <c r="D21" s="6">
        <v>255737136.46000001</v>
      </c>
      <c r="E21" s="6"/>
      <c r="F21" s="6">
        <v>263639413.97999999</v>
      </c>
      <c r="G21" s="6"/>
      <c r="H21" s="6"/>
    </row>
    <row r="22" spans="1:8" x14ac:dyDescent="0.2">
      <c r="A22" s="5" t="s">
        <v>20</v>
      </c>
      <c r="B22" s="6">
        <v>820000</v>
      </c>
      <c r="C22" s="6">
        <v>0</v>
      </c>
      <c r="D22" s="6">
        <v>0</v>
      </c>
      <c r="E22" s="6"/>
      <c r="F22" s="6">
        <v>0</v>
      </c>
      <c r="G22" s="6"/>
      <c r="H22" s="6"/>
    </row>
    <row r="23" spans="1:8" x14ac:dyDescent="0.2">
      <c r="A23" s="5" t="s">
        <v>21</v>
      </c>
      <c r="B23" s="6">
        <v>0</v>
      </c>
      <c r="C23" s="6">
        <v>0</v>
      </c>
      <c r="D23" s="6">
        <v>0</v>
      </c>
      <c r="E23" s="6"/>
      <c r="F23" s="6">
        <v>0</v>
      </c>
      <c r="G23" s="6"/>
      <c r="H23" s="6"/>
    </row>
    <row r="24" spans="1:8" ht="28.5" x14ac:dyDescent="0.2">
      <c r="A24" s="5" t="s">
        <v>22</v>
      </c>
      <c r="B24" s="6">
        <v>0</v>
      </c>
      <c r="C24" s="6">
        <v>0</v>
      </c>
      <c r="D24" s="6">
        <v>0</v>
      </c>
      <c r="E24" s="6"/>
      <c r="F24" s="6">
        <v>0</v>
      </c>
      <c r="G24" s="6"/>
      <c r="H24" s="6"/>
    </row>
    <row r="25" spans="1:8" ht="29.25" thickBot="1" x14ac:dyDescent="0.25">
      <c r="A25" s="7" t="s">
        <v>23</v>
      </c>
      <c r="B25" s="8">
        <v>0</v>
      </c>
      <c r="C25" s="8">
        <v>0</v>
      </c>
      <c r="D25" s="8">
        <v>0</v>
      </c>
      <c r="E25" s="8"/>
      <c r="F25" s="8">
        <v>0</v>
      </c>
      <c r="G25" s="8"/>
      <c r="H25" s="8"/>
    </row>
    <row r="26" spans="1:8" ht="29.25" thickBot="1" x14ac:dyDescent="0.25">
      <c r="A26" s="3" t="s">
        <v>24</v>
      </c>
      <c r="B26" s="4">
        <f t="shared" ref="B26:H26" si="6">+B27</f>
        <v>0</v>
      </c>
      <c r="C26" s="4">
        <f t="shared" si="6"/>
        <v>0</v>
      </c>
      <c r="D26" s="4">
        <f t="shared" si="6"/>
        <v>0</v>
      </c>
      <c r="E26" s="4">
        <f t="shared" si="6"/>
        <v>0</v>
      </c>
      <c r="F26" s="4">
        <f t="shared" si="6"/>
        <v>0</v>
      </c>
      <c r="G26" s="4">
        <f t="shared" si="6"/>
        <v>0</v>
      </c>
      <c r="H26" s="4">
        <f t="shared" si="6"/>
        <v>0</v>
      </c>
    </row>
    <row r="27" spans="1:8" ht="15" thickBot="1" x14ac:dyDescent="0.25">
      <c r="A27" s="7" t="s">
        <v>25</v>
      </c>
      <c r="B27" s="8"/>
      <c r="C27" s="8">
        <v>0</v>
      </c>
      <c r="D27" s="8"/>
      <c r="E27" s="8"/>
      <c r="F27" s="8"/>
      <c r="G27" s="8"/>
      <c r="H27" s="8"/>
    </row>
    <row r="28" spans="1:8" ht="29.25" thickBot="1" x14ac:dyDescent="0.25">
      <c r="A28" s="9" t="s">
        <v>26</v>
      </c>
      <c r="B28" s="10">
        <f t="shared" ref="B28:H28" si="7">+B7+B20+B26</f>
        <v>413204476</v>
      </c>
      <c r="C28" s="10">
        <f>C7+C20</f>
        <v>468394493.89999998</v>
      </c>
      <c r="D28" s="10">
        <f>D30+D31</f>
        <v>482446328.71000004</v>
      </c>
      <c r="E28" s="10">
        <f t="shared" si="7"/>
        <v>226709192.25</v>
      </c>
      <c r="F28" s="10">
        <f>F7+F20+F26</f>
        <v>497149881.99000001</v>
      </c>
      <c r="G28" s="10">
        <f t="shared" si="7"/>
        <v>0</v>
      </c>
      <c r="H28" s="10">
        <f t="shared" si="7"/>
        <v>0</v>
      </c>
    </row>
    <row r="29" spans="1:8" ht="15" thickTop="1" x14ac:dyDescent="0.2">
      <c r="A29" s="11" t="s">
        <v>27</v>
      </c>
      <c r="B29" s="6"/>
      <c r="C29" s="6"/>
      <c r="D29" s="6"/>
      <c r="E29" s="6"/>
      <c r="F29" s="6"/>
      <c r="G29" s="6"/>
      <c r="H29" s="6"/>
    </row>
    <row r="30" spans="1:8" ht="28.5" x14ac:dyDescent="0.2">
      <c r="A30" s="12" t="s">
        <v>28</v>
      </c>
      <c r="B30" s="6">
        <f>B7</f>
        <v>208754691</v>
      </c>
      <c r="C30" s="6">
        <f>C7</f>
        <v>220106011.90000001</v>
      </c>
      <c r="D30" s="6">
        <v>226709192.25</v>
      </c>
      <c r="E30" s="6"/>
      <c r="F30" s="6">
        <f>F7</f>
        <v>233510468.00999999</v>
      </c>
      <c r="G30" s="6"/>
      <c r="H30" s="6"/>
    </row>
    <row r="31" spans="1:8" ht="43.5" thickBot="1" x14ac:dyDescent="0.25">
      <c r="A31" s="12" t="s">
        <v>29</v>
      </c>
      <c r="B31" s="6">
        <f>B20</f>
        <v>204449785</v>
      </c>
      <c r="C31" s="6">
        <f>C20</f>
        <v>248288482</v>
      </c>
      <c r="D31" s="6">
        <f>D20</f>
        <v>255737136.46000001</v>
      </c>
      <c r="E31" s="6"/>
      <c r="F31" s="6">
        <f>F20</f>
        <v>263639413.97999999</v>
      </c>
      <c r="G31" s="6"/>
      <c r="H31" s="6"/>
    </row>
    <row r="32" spans="1:8" ht="29.25" thickBot="1" x14ac:dyDescent="0.25">
      <c r="A32" s="13" t="s">
        <v>30</v>
      </c>
      <c r="B32" s="4">
        <f>+B30+B31</f>
        <v>413204476</v>
      </c>
      <c r="C32" s="14">
        <f>C30+C31</f>
        <v>468394493.89999998</v>
      </c>
      <c r="D32" s="14">
        <f>D7+D20</f>
        <v>482446328.71000004</v>
      </c>
      <c r="E32" s="14">
        <f t="shared" ref="E32:G32" si="8">+E30+E31</f>
        <v>0</v>
      </c>
      <c r="F32" s="14">
        <f>F7+F20</f>
        <v>497149881.99000001</v>
      </c>
      <c r="G32" s="14">
        <f t="shared" si="8"/>
        <v>0</v>
      </c>
      <c r="H32" s="14">
        <f t="shared" ref="H32" si="9">+H30+H31</f>
        <v>0</v>
      </c>
    </row>
    <row r="34" spans="3:6" x14ac:dyDescent="0.2">
      <c r="C34" s="15" t="s">
        <v>37</v>
      </c>
      <c r="D34" s="15" t="s">
        <v>37</v>
      </c>
      <c r="F34" s="15" t="s">
        <v>37</v>
      </c>
    </row>
  </sheetData>
  <mergeCells count="12">
    <mergeCell ref="H5:H6"/>
    <mergeCell ref="A1:H1"/>
    <mergeCell ref="A2:H2"/>
    <mergeCell ref="A3:H3"/>
    <mergeCell ref="A4:H4"/>
    <mergeCell ref="A5:A6"/>
    <mergeCell ref="C5:C6"/>
    <mergeCell ref="D5:D6"/>
    <mergeCell ref="E5:E6"/>
    <mergeCell ref="F5:F6"/>
    <mergeCell ref="G5:G6"/>
    <mergeCell ref="B5:B6"/>
  </mergeCells>
  <pageMargins left="0.7" right="0.7" top="0.75" bottom="0.75" header="0.3" footer="0.3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Proyección Ingresos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CHEKOLIN</cp:lastModifiedBy>
  <cp:lastPrinted>2019-10-25T15:51:06Z</cp:lastPrinted>
  <dcterms:created xsi:type="dcterms:W3CDTF">2019-01-31T16:20:58Z</dcterms:created>
  <dcterms:modified xsi:type="dcterms:W3CDTF">2019-10-25T15:51:13Z</dcterms:modified>
</cp:coreProperties>
</file>