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15.-POA 2018\1Aa.-MOD III 2018 AUT SESION ORD 26 DL 3 AGOS  2018 ACTA NO 26 ACUERDO 82\"/>
    </mc:Choice>
  </mc:AlternateContent>
  <bookViews>
    <workbookView xWindow="0" yWindow="0" windowWidth="28800" windowHeight="11745" tabRatio="851" activeTab="1"/>
  </bookViews>
  <sheets>
    <sheet name="PORTADA" sheetId="5" r:id="rId1"/>
    <sheet name="POA 2018 MOD-3" sheetId="16" r:id="rId2"/>
    <sheet name="RESUMEN" sheetId="18" r:id="rId3"/>
  </sheets>
  <definedNames>
    <definedName name="_xlnm.Print_Area" localSheetId="1">'POA 2018 MOD-3'!$D$1:$AA$78</definedName>
    <definedName name="_xlnm.Print_Area" localSheetId="2">RESUMEN!$A$1:$M$36</definedName>
    <definedName name="Clave_de_Localidad_Equivalente" comment="LOCALIDAD">#REF!</definedName>
    <definedName name="Grado_de_Rezago_Social" comment="REZAGO SOCIAL">#REF!</definedName>
    <definedName name="LOCALIDAD">#REF!</definedName>
    <definedName name="Localidad_Equivalente" comment="LOCALIDAD">#REF!</definedName>
    <definedName name="Población_2010" comment="POBLACIÓN">#REF!</definedName>
    <definedName name="SELECCIÓN" comment="DATOS">#REF!</definedName>
    <definedName name="_xlnm.Print_Titles" localSheetId="1">'POA 2018 MOD-3'!$1:$8</definedName>
  </definedNames>
  <calcPr calcId="162913"/>
</workbook>
</file>

<file path=xl/calcChain.xml><?xml version="1.0" encoding="utf-8"?>
<calcChain xmlns="http://schemas.openxmlformats.org/spreadsheetml/2006/main">
  <c r="O5" i="16" l="1"/>
  <c r="T78" i="16" l="1"/>
  <c r="T49" i="16"/>
  <c r="T46" i="16"/>
  <c r="T15" i="16"/>
  <c r="X78" i="16" l="1"/>
  <c r="W78" i="16"/>
  <c r="U78" i="16"/>
  <c r="V78" i="16"/>
  <c r="Y78" i="16"/>
  <c r="Z78" i="16"/>
  <c r="AA78" i="16"/>
  <c r="T77" i="16"/>
  <c r="T76" i="16"/>
  <c r="U64" i="16"/>
  <c r="V64" i="16"/>
  <c r="W64" i="16"/>
  <c r="X64" i="16"/>
  <c r="Y64" i="16"/>
  <c r="Z64" i="16"/>
  <c r="AA64" i="16"/>
  <c r="T63" i="16"/>
  <c r="T62" i="16"/>
  <c r="T35" i="16" l="1"/>
  <c r="X40" i="16"/>
  <c r="T45" i="16"/>
  <c r="T14" i="16"/>
  <c r="X69" i="16"/>
  <c r="X54" i="16"/>
  <c r="X49" i="16"/>
  <c r="X18" i="16"/>
  <c r="U69" i="16"/>
  <c r="V69" i="16"/>
  <c r="W69" i="16"/>
  <c r="Y69" i="16"/>
  <c r="Z69" i="16"/>
  <c r="AA69" i="16"/>
  <c r="U49" i="16"/>
  <c r="V49" i="16"/>
  <c r="W49" i="16"/>
  <c r="Y49" i="16"/>
  <c r="Z49" i="16"/>
  <c r="AA49" i="16"/>
  <c r="U40" i="16"/>
  <c r="V40" i="16"/>
  <c r="W40" i="16"/>
  <c r="Y40" i="16"/>
  <c r="Z40" i="16"/>
  <c r="AA40" i="16"/>
  <c r="T22" i="16"/>
  <c r="J23" i="18" l="1"/>
  <c r="G20" i="18"/>
  <c r="H20" i="18"/>
  <c r="I20" i="18"/>
  <c r="J20" i="18"/>
  <c r="K20" i="18"/>
  <c r="L20" i="18"/>
  <c r="M20" i="18"/>
  <c r="T74" i="16"/>
  <c r="T60" i="16"/>
  <c r="T68" i="16"/>
  <c r="T67" i="16"/>
  <c r="T66" i="16"/>
  <c r="J14" i="18"/>
  <c r="T69" i="16" l="1"/>
  <c r="J10" i="18"/>
  <c r="M23" i="18"/>
  <c r="L23" i="18"/>
  <c r="K23" i="18"/>
  <c r="I23" i="18"/>
  <c r="H23" i="18"/>
  <c r="G23" i="18"/>
  <c r="T73" i="16"/>
  <c r="T59" i="16"/>
  <c r="T64" i="16" s="1"/>
  <c r="T39" i="16"/>
  <c r="T38" i="16"/>
  <c r="T37" i="16"/>
  <c r="T48" i="16"/>
  <c r="T17" i="16"/>
  <c r="T36" i="16"/>
  <c r="T47" i="16"/>
  <c r="T16" i="16"/>
  <c r="T34" i="16"/>
  <c r="T32" i="16"/>
  <c r="T33" i="16"/>
  <c r="T31" i="16"/>
  <c r="T44" i="16"/>
  <c r="T13" i="16"/>
  <c r="T29" i="16"/>
  <c r="T30" i="16"/>
  <c r="T53" i="16"/>
  <c r="T28" i="16"/>
  <c r="T27" i="16"/>
  <c r="T25" i="16"/>
  <c r="T26" i="16"/>
  <c r="T24" i="16"/>
  <c r="T23" i="16"/>
  <c r="T21" i="16"/>
  <c r="T20" i="16"/>
  <c r="T18" i="16" l="1"/>
  <c r="T40" i="16"/>
  <c r="F23" i="18"/>
  <c r="D23" i="18" s="1"/>
  <c r="F20" i="18"/>
  <c r="F11" i="18"/>
  <c r="F10" i="18"/>
  <c r="D10" i="18" l="1"/>
  <c r="T52" i="16"/>
  <c r="T51" i="16"/>
  <c r="U54" i="16"/>
  <c r="G14" i="18" s="1"/>
  <c r="V54" i="16"/>
  <c r="H14" i="18" s="1"/>
  <c r="W54" i="16"/>
  <c r="I14" i="18" s="1"/>
  <c r="Y54" i="16"/>
  <c r="K14" i="18" s="1"/>
  <c r="Z54" i="16"/>
  <c r="L14" i="18" s="1"/>
  <c r="AA54" i="16"/>
  <c r="M14" i="18" s="1"/>
  <c r="G11" i="18"/>
  <c r="U18" i="16"/>
  <c r="G10" i="18" s="1"/>
  <c r="H11" i="18"/>
  <c r="V18" i="16"/>
  <c r="H10" i="18" s="1"/>
  <c r="I11" i="18"/>
  <c r="W18" i="16"/>
  <c r="I10" i="18" s="1"/>
  <c r="J11" i="18"/>
  <c r="K11" i="18"/>
  <c r="Y18" i="16"/>
  <c r="K10" i="18" s="1"/>
  <c r="L11" i="18"/>
  <c r="Z18" i="16"/>
  <c r="L10" i="18" s="1"/>
  <c r="M11" i="18"/>
  <c r="AA18" i="16"/>
  <c r="M10" i="18" s="1"/>
  <c r="T54" i="16" l="1"/>
  <c r="F14" i="18" s="1"/>
  <c r="F13" i="18"/>
  <c r="G13" i="18"/>
  <c r="H13" i="18"/>
  <c r="I13" i="18"/>
  <c r="J13" i="18"/>
  <c r="K13" i="18"/>
  <c r="L13" i="18"/>
  <c r="M13" i="18"/>
  <c r="D13" i="18" l="1"/>
  <c r="F21" i="18"/>
  <c r="D20" i="18" s="1"/>
  <c r="D32" i="18" s="1"/>
  <c r="J21" i="18"/>
  <c r="M21" i="18"/>
  <c r="K21" i="18"/>
  <c r="H21" i="18"/>
  <c r="L21" i="18"/>
  <c r="I21" i="18"/>
  <c r="G21" i="18"/>
  <c r="D16" i="18" l="1"/>
  <c r="D33" i="18"/>
  <c r="D26" i="18"/>
  <c r="D39" i="18"/>
  <c r="D40" i="18"/>
  <c r="D37" i="18" l="1"/>
  <c r="D41" i="18"/>
</calcChain>
</file>

<file path=xl/sharedStrings.xml><?xml version="1.0" encoding="utf-8"?>
<sst xmlns="http://schemas.openxmlformats.org/spreadsheetml/2006/main" count="639" uniqueCount="252">
  <si>
    <t>Domicilio:</t>
  </si>
  <si>
    <t>Nombre del solicitante:</t>
  </si>
  <si>
    <t>Beneficio solicitado:</t>
  </si>
  <si>
    <t>Números telefónicos:</t>
  </si>
  <si>
    <t>Localidad / Tenencia / Encargatura</t>
  </si>
  <si>
    <t>Ubicación (Referencia)</t>
  </si>
  <si>
    <t>MEDIDA APROX.</t>
  </si>
  <si>
    <t>OBSERVACIONES PREVIAS</t>
  </si>
  <si>
    <t>PRIORIDAD</t>
  </si>
  <si>
    <t>UNIDAD</t>
  </si>
  <si>
    <t>CANTIDAD</t>
  </si>
  <si>
    <t>OTRAS OBS</t>
  </si>
  <si>
    <t>INVERSION ESTIMADA</t>
  </si>
  <si>
    <t>DONACIANO OJEDA</t>
  </si>
  <si>
    <t>NO. DE OBRA</t>
  </si>
  <si>
    <t>UBICACIÓN</t>
  </si>
  <si>
    <t>GRADO DE MARGINACIÓN</t>
  </si>
  <si>
    <t>TIPO DE PROYECTO Y/O INCIDENCIA</t>
  </si>
  <si>
    <t>NOMBRE DE LA OBRA</t>
  </si>
  <si>
    <t>MODALIDAD DE EJECUCIÓN</t>
  </si>
  <si>
    <t>METAS PROGRAMADAS</t>
  </si>
  <si>
    <t>COSTO TOTAL</t>
  </si>
  <si>
    <t>MUNICIPAL DIRECTO</t>
  </si>
  <si>
    <t>ESTATAL</t>
  </si>
  <si>
    <t>FEDERAL</t>
  </si>
  <si>
    <t>FISM-DF</t>
  </si>
  <si>
    <t>CONVENIDO</t>
  </si>
  <si>
    <t>RECURSOS PROGRAMADOS</t>
  </si>
  <si>
    <t>AYUNTAMIENTO CONSTITUCIONAL DE ZITÁCUARO, MICHOACÁN DE OCAMPO</t>
  </si>
  <si>
    <t>LOCALIDAD (INEGI)</t>
  </si>
  <si>
    <t>AYUNTAMIENTO CONSTITUCIONAL DE ZITÁCUARO, MICHOACÁN</t>
  </si>
  <si>
    <t>MODIFICATORIO 1</t>
  </si>
  <si>
    <t>MEDIO</t>
  </si>
  <si>
    <t>ADMINISTRACIÓN DIRECTA</t>
  </si>
  <si>
    <t>NO. DE REGISTRO</t>
  </si>
  <si>
    <t>APORTACIÓN DE BENEFICIARIOS</t>
  </si>
  <si>
    <t>COORDENADAS</t>
  </si>
  <si>
    <t>DIRECCIÓN DE DESARROLLO URBANO Y OBRAS PÚBLICAS</t>
  </si>
  <si>
    <t>NO. DE MIDS</t>
  </si>
  <si>
    <t>0019</t>
  </si>
  <si>
    <t>DONACIANO OJEDA (PRIMERA Y SEGUNDA MANZANA SAN FRANCISCO)</t>
  </si>
  <si>
    <t>CLAVE DE LOCALIDAD</t>
  </si>
  <si>
    <t>HABITANTES DE LA LOCALIDAD</t>
  </si>
  <si>
    <t>RUBRO</t>
  </si>
  <si>
    <t>NÚMERO DE BENEFICIARIOS DIRECTOS</t>
  </si>
  <si>
    <t>DEMARCACIÓN TERRITORIAL (TENENCIA, ENCARGATURA)</t>
  </si>
  <si>
    <t>COSTO PARAMÉTRICO</t>
  </si>
  <si>
    <t>CLAVE AGEB</t>
  </si>
  <si>
    <t>OBS</t>
  </si>
  <si>
    <t>PROGRAMA OPERATIVO ANUAL DEL EJERCICIO FISCAL 2018</t>
  </si>
  <si>
    <t xml:space="preserve">PROGRAMA OPERATIVO ANUAL DEL EJERCICIO 2018 </t>
  </si>
  <si>
    <t>CÉDULA OK</t>
  </si>
  <si>
    <t>FINANCIA-MIENTO</t>
  </si>
  <si>
    <t>FORTAMUN -DF</t>
  </si>
  <si>
    <t>AUTORIZADO INICIAL (DICE:)</t>
  </si>
  <si>
    <t>MODIFICACIÓN  (DEBE DECIR:)</t>
  </si>
  <si>
    <t>ANEXO PROGRAMÁTICO DE OBRAS  (MODIFICATORIO NO. 3)</t>
  </si>
  <si>
    <t>ED-501-2018-097</t>
  </si>
  <si>
    <t>0031</t>
  </si>
  <si>
    <t>DONACIANO OJEDA, 2A. MZA.</t>
  </si>
  <si>
    <t xml:space="preserve">COMPLEMENTARIA </t>
  </si>
  <si>
    <t>ED</t>
  </si>
  <si>
    <t>REHABILITACIÓN DE AULA ESC.  PRIMARIA "LÁZARO CÁRDENAS".</t>
  </si>
  <si>
    <t>AULA</t>
  </si>
  <si>
    <t>REMODELACIÓN DE SANITARIOS ESC.  PRIMARIA "LÁZARO CÁRDENAS".</t>
  </si>
  <si>
    <t>MODULO DE SANITARIOS</t>
  </si>
  <si>
    <t>OBRAS NUEVAS</t>
  </si>
  <si>
    <t>ANEXO MODIFICATORIO No. 3</t>
  </si>
  <si>
    <t>HEROICA ZITÁCUARO</t>
  </si>
  <si>
    <t>0001</t>
  </si>
  <si>
    <t>DIRECTA</t>
  </si>
  <si>
    <t>AYS</t>
  </si>
  <si>
    <t>CONTRATO</t>
  </si>
  <si>
    <t>BAJO</t>
  </si>
  <si>
    <t>AYS-501-2018-040</t>
  </si>
  <si>
    <t>CURUNGUEO</t>
  </si>
  <si>
    <t>0015</t>
  </si>
  <si>
    <t>SAN FRANCISCO CURUNGUEO</t>
  </si>
  <si>
    <t>0012</t>
  </si>
  <si>
    <t>CURUNGUEO, EL RINCÓN, 1. MZA.</t>
  </si>
  <si>
    <t xml:space="preserve">CONSTRUCCIÓN DE DRENAJE SANITARIO </t>
  </si>
  <si>
    <t>METROS LINEALES</t>
  </si>
  <si>
    <t>AYS-501-2018-065</t>
  </si>
  <si>
    <t>SAN JUAN ZITACUARO</t>
  </si>
  <si>
    <t>0136</t>
  </si>
  <si>
    <t>LA MESA (LA MESA DE CEDANO)</t>
  </si>
  <si>
    <t>SAN JUAN ZITÁCUARO,  LA MESITA, 3A. MZA.</t>
  </si>
  <si>
    <t>CONSTRUCCIÓN DE DRENAJE SANITARIO</t>
  </si>
  <si>
    <t>ZIRÁHUATO DE LOS BERNAL</t>
  </si>
  <si>
    <t>M</t>
  </si>
  <si>
    <t>LA ENCARNACIÓN</t>
  </si>
  <si>
    <t>COATEPEC DE MORELOS</t>
  </si>
  <si>
    <t>0160</t>
  </si>
  <si>
    <t>MUY BAJO</t>
  </si>
  <si>
    <t>0021</t>
  </si>
  <si>
    <t>AYS-501-2018-003</t>
  </si>
  <si>
    <t>CHICHIMEQUILLAS DE ESCOBEDO</t>
  </si>
  <si>
    <t>0054</t>
  </si>
  <si>
    <t>0099</t>
  </si>
  <si>
    <t>CHICHIMEQUILLAS DE ESCOBEDO, SILVA DE ABAJO 5A. MZA.</t>
  </si>
  <si>
    <t>CONSTRUCCIÓN DE TANQUE DE ALMACENAMIENTO DE AGUA POTABLE</t>
  </si>
  <si>
    <t>TANQUE</t>
  </si>
  <si>
    <t>SILVA DE ABAJO</t>
  </si>
  <si>
    <t>NO APLICA</t>
  </si>
  <si>
    <t>AYS-501-2018-171</t>
  </si>
  <si>
    <t>CRESCENCIO MORALES</t>
  </si>
  <si>
    <t>0057</t>
  </si>
  <si>
    <t>EL TIGRE (SEGUNDA MANZANA DE CRESCENCIO MORALES)</t>
  </si>
  <si>
    <t>0046</t>
  </si>
  <si>
    <t>CRESCENCIO MORALES,  2A. MZA. EL TIGRE.</t>
  </si>
  <si>
    <t>0014</t>
  </si>
  <si>
    <t>CRESCENCIO MORALES (SAN MATEO)</t>
  </si>
  <si>
    <t>AYS-501-2018-174</t>
  </si>
  <si>
    <t>0018</t>
  </si>
  <si>
    <t>LA DIETA (SEGUNDA MANZANA DE CRESCENCIO MORALES)</t>
  </si>
  <si>
    <t>CRESCENCIO MORALES,  LA DIETA.</t>
  </si>
  <si>
    <t>CONSTRUCCIÓN DE LÍNEA DE CONDUCCCIÓN</t>
  </si>
  <si>
    <t>1</t>
  </si>
  <si>
    <t>LINEA</t>
  </si>
  <si>
    <t>AYS-501-2018-175</t>
  </si>
  <si>
    <t>CRESCENCIO MORALES,  1A. MZA. EL PANTEÓN</t>
  </si>
  <si>
    <t>AYS-501-2018-176</t>
  </si>
  <si>
    <t>0142</t>
  </si>
  <si>
    <t>PUENTECILLAS (TERCERA MANZANA DE DONACIANO OJEDA)</t>
  </si>
  <si>
    <t>DONACIANO OJEDA, 3A. MZA. PUENTECILLAS, EL PUERTECITO</t>
  </si>
  <si>
    <t>AYS-501-2018-013</t>
  </si>
  <si>
    <t>FRANCISCO SERRATO</t>
  </si>
  <si>
    <t>0023</t>
  </si>
  <si>
    <t>FRANCISCO SERRATO (SAN BARTOLO)</t>
  </si>
  <si>
    <t>FRANCISCO SERRATO, 2A. MZA. LA QUEBRADA</t>
  </si>
  <si>
    <t>AYS-501-2018-178</t>
  </si>
  <si>
    <t xml:space="preserve">FRANCISCO SERRATO, 2A. MZA. </t>
  </si>
  <si>
    <t>REHABILITACIÓN DE DRENAJE PLUVIAL EN LA BARRANCA DEL DIABLO Y  CALLE MOCTEZUMA; 1A. ETAPA.</t>
  </si>
  <si>
    <t xml:space="preserve"> OBRA</t>
  </si>
  <si>
    <t>HEROICA ZITÁCUARO, COL. MOCTEZUMA.</t>
  </si>
  <si>
    <t>AYS-501-2018-019</t>
  </si>
  <si>
    <t>IGNACIO LÓPEZ RAYÓN</t>
  </si>
  <si>
    <t>0026</t>
  </si>
  <si>
    <t>LAS MAJADAS (RANCHO DE GUADALUPE)</t>
  </si>
  <si>
    <t>0065</t>
  </si>
  <si>
    <t>IGNACIO LÓPEZ RAYÓN, LAS MAJADAS, 3A. MZA.</t>
  </si>
  <si>
    <t>AYS-501-2018-023</t>
  </si>
  <si>
    <t>NICOLÁS ROMERO</t>
  </si>
  <si>
    <t>0082</t>
  </si>
  <si>
    <t>RINCÓN DE NICOLÁS ROMERO (CEDROS TERCERA MANZANA)</t>
  </si>
  <si>
    <t>0000</t>
  </si>
  <si>
    <t>NICOLÁS ROMERO, 2A. MZA. LOS PINITOS, LA CAPILLA.</t>
  </si>
  <si>
    <t>ZIRÁHUATO DE LOS BERNAL, 1A. MZA.</t>
  </si>
  <si>
    <t>REHABILITACIÓN DE DRENAJE SANITARIO Y REPOSICIÓN DE PAVIMENTO</t>
  </si>
  <si>
    <t>VERA</t>
  </si>
  <si>
    <t>AYS-501-2018-024</t>
  </si>
  <si>
    <t>0024</t>
  </si>
  <si>
    <t>LA FUNDICIÓN (QUINTA MANZANA)</t>
  </si>
  <si>
    <t>SAN JUAN ZITÁCUARO, PARAJE LOS ARCOS</t>
  </si>
  <si>
    <t>AYS-501-2018-025</t>
  </si>
  <si>
    <t>SAN JUAN ZITÁCUARO, 5A. MZA. LA FUNDICIÓN</t>
  </si>
  <si>
    <t>AYS-501-2018-035</t>
  </si>
  <si>
    <t>0187</t>
  </si>
  <si>
    <t>SAN CAYETANO</t>
  </si>
  <si>
    <t>COATEPEC DE MORELOS, SAN CAYETANO</t>
  </si>
  <si>
    <t>AYS-501-2018-037</t>
  </si>
  <si>
    <t>COATEPEC DE MORELOS, 1A. MZA.</t>
  </si>
  <si>
    <t>AYS-501-2018-038</t>
  </si>
  <si>
    <t>COATEPEC DE MORELOS, COL LA CUESTA</t>
  </si>
  <si>
    <t>CONSTRUCCIÓN DE OBRAS DE DRENAJE PLUVIAL</t>
  </si>
  <si>
    <t>AYS-501-2018-039</t>
  </si>
  <si>
    <t>COATEPEC DE MORELOS, COL LA MANGANA</t>
  </si>
  <si>
    <t>TERMINACIÓN DE DRENAJE SANITARIO PRIVADA DE INDEPENDENCIA</t>
  </si>
  <si>
    <t>AYS-501-2018-183</t>
  </si>
  <si>
    <t>CRESCENCIO MORALES, EL TIGRITO.</t>
  </si>
  <si>
    <t>CONSTRUCCIÓN DE DRENAJE PLUVIAL</t>
  </si>
  <si>
    <t>AYS-501-2018-046</t>
  </si>
  <si>
    <t>EL AGUACATE</t>
  </si>
  <si>
    <t xml:space="preserve">CONSTRUCCIÓN DE COLECTOR DE AGUAS </t>
  </si>
  <si>
    <t>SAN FELIPE LOS ALZATI</t>
  </si>
  <si>
    <t>0052</t>
  </si>
  <si>
    <t>SAN FELIPE LOS ALZATI (COLONIA NUEVA)</t>
  </si>
  <si>
    <t>AYS-501-2018-068</t>
  </si>
  <si>
    <t>SAN JUAN ZITÁCUARO,  LA PALMA DE CEDANO.</t>
  </si>
  <si>
    <t>AYS-501-2018-196</t>
  </si>
  <si>
    <t>0060</t>
  </si>
  <si>
    <t>ZIRÁHUATO DE LOS BERNAL, COL. NUEVA</t>
  </si>
  <si>
    <t>SAL</t>
  </si>
  <si>
    <t>SAL-501-2018-082</t>
  </si>
  <si>
    <t>CONSTRUCCIÓN DE BARDA PERIMETRAL EN CLÍNICA</t>
  </si>
  <si>
    <t>OBRA</t>
  </si>
  <si>
    <t>OBRA DE INCIDENCIA DIRECTA</t>
  </si>
  <si>
    <t>OBRA COMPLEMENTARIA</t>
  </si>
  <si>
    <t>OBRA DE INCIDENCIA DIRECTA (FISMDF)</t>
  </si>
  <si>
    <t>ED-501-2018-217</t>
  </si>
  <si>
    <t>HEROICA ZITÁCUARO, AV. REVOLUCIÓN SUR NO. 352</t>
  </si>
  <si>
    <t>CONSTRUCCIÓN DE MÓDULO DE SANITARIOS 1A. ETAPA, EN ESC. SEC. TEC. NO. 49</t>
  </si>
  <si>
    <t>ED-501-2018-102</t>
  </si>
  <si>
    <t>REHABILITACIÓN DE AULAS EN ESC. PRIM. "NIÑOS HEROES"</t>
  </si>
  <si>
    <t>AULAS</t>
  </si>
  <si>
    <t>ED-501-2018-103</t>
  </si>
  <si>
    <t>0035</t>
  </si>
  <si>
    <t>MESAS DE ENANDIO (CUARTA MANZANA)</t>
  </si>
  <si>
    <t>IGNACIO LÓPEZ RAYÓN, MESAS DE ENANDIO</t>
  </si>
  <si>
    <t>CONSTRUCCIÓN DE AULA EN ESC. PRIM. "20 DE NOVIEMBRE"</t>
  </si>
  <si>
    <t>ED-501-2018-220</t>
  </si>
  <si>
    <t xml:space="preserve">NICOLÁS ROMERO, 1A. MZA. </t>
  </si>
  <si>
    <t>TERMINACIÓN DE AULAS EN TELEBACHILLERATO, NICOLÁS ROMERO</t>
  </si>
  <si>
    <t>OBRAS A CANCELAR</t>
  </si>
  <si>
    <t>SUBTOTAL OBRAS A CANCELAR</t>
  </si>
  <si>
    <t>RESUMEN</t>
  </si>
  <si>
    <t>TIOPO DE INVERSIÓN FISMDF</t>
  </si>
  <si>
    <t>FINANCIAMIENTO</t>
  </si>
  <si>
    <t>DIFERENCIA INICIAL - FINAL</t>
  </si>
  <si>
    <t>DIFERENCIA INICIAL Y FINAL OBRA DIRECTA Y COMPLEMENTARIA</t>
  </si>
  <si>
    <t>SUMATORIAS</t>
  </si>
  <si>
    <t>AYS-501-2018-231</t>
  </si>
  <si>
    <t>VALLE VERDE</t>
  </si>
  <si>
    <t>CURUNGUEO, VALLE VERDE, LA ZIRANDA.</t>
  </si>
  <si>
    <t>AYS-501-2018-184</t>
  </si>
  <si>
    <t>LINDA VISTA (EL BOSQUE)</t>
  </si>
  <si>
    <t>CRESCENCIO MORALES, 1A. MZA.</t>
  </si>
  <si>
    <t>COATEPEC DE MORELOS, LA ENCARNACIÓN</t>
  </si>
  <si>
    <t>ED-563-2018-141</t>
  </si>
  <si>
    <t>CONSTRUCCIÓN DE AULA EN  EL JARDIN DE NIÑOS PABLO PICASSO DE LA COLONIA NUEVA DE SAN FELIPE EN ZITÁCUARO</t>
  </si>
  <si>
    <t>METROS CUADRADOS</t>
  </si>
  <si>
    <t>ED-563-2018-142</t>
  </si>
  <si>
    <t>0013</t>
  </si>
  <si>
    <t>IGNACIO LÓPEZ RAYÓN (COYOTA PRIMERA MANZANA)</t>
  </si>
  <si>
    <t>IGNACIO LÓPEZ RAYÓN, COYOTA</t>
  </si>
  <si>
    <t>CONSTRUCCIÓN DE AULA EN LA ESCUELA PRIMARIA J. MARÍA MORELOS, EN LA COYOTA EN ZITÁCUARO</t>
  </si>
  <si>
    <t>OK</t>
  </si>
  <si>
    <t>A1</t>
  </si>
  <si>
    <t>A2</t>
  </si>
  <si>
    <t>B1</t>
  </si>
  <si>
    <t>B2</t>
  </si>
  <si>
    <t>A1 + A2</t>
  </si>
  <si>
    <t>B1 + B2</t>
  </si>
  <si>
    <t>FÓRMULA DE VERIFICACIÓN</t>
  </si>
  <si>
    <t>AYS-501-2018-247</t>
  </si>
  <si>
    <t>AYS-501-2018-248</t>
  </si>
  <si>
    <t>AYS-501-2018-249</t>
  </si>
  <si>
    <t>SUBTOTAL AUTORIZADO INICIAL (DICE:)</t>
  </si>
  <si>
    <t>SUBTOTAL  MODIFICACIÓN (DEBE DECIR:)</t>
  </si>
  <si>
    <t>SUBTOTAL OBRAS NUEVAS</t>
  </si>
  <si>
    <t>SUBTOTAL AUTORIZADO INICIAL(DICE:) + FFFI 2018</t>
  </si>
  <si>
    <t>SUBTOTAL MODIFICACIÓN (DEBE DECIR:) + FFFI 2018 Y FISMDF</t>
  </si>
  <si>
    <t>OBRA COMPLEMENTARIA (FISMDF, FFFI)</t>
  </si>
  <si>
    <t>FONDO: FORTALECIMIENTO FINANCIERO PARA INVERSIÓN 2018 (FFFI)</t>
  </si>
  <si>
    <t>FONDO: FORTALECIMIENTO FINANCIERO PARA INVERSIÓN 2018 (FFFI) Y FISMDF</t>
  </si>
  <si>
    <t>CONDICIÓN:      A1 + A2      DEBE SER IGUAL A:       B1 + B2</t>
  </si>
  <si>
    <t>AYS-501-2018-186</t>
  </si>
  <si>
    <t>MACHO DE AGUA (QUINTA MANZANA DE CRESCENCIO MORALES)</t>
  </si>
  <si>
    <t>CRESCENCIO MORALES, EL MOLINO, MACHO DE AGUA.</t>
  </si>
  <si>
    <t>0158</t>
  </si>
  <si>
    <t>MÓDULO DE SANITARIOS</t>
  </si>
  <si>
    <t>MOD III 2018 AUT SESION ORD 26 DL 3 AGOS  2018 ACTA NO 26 ACUERDO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</si>
</sst>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&quot;€&quot;* #,##0.00_-;\-&quot;€&quot;* #,##0.00_-;_-&quot;€&quot;* &quot;-&quot;??_-;_-@_-"/>
  </numFmts>
  <fonts count="4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4"/>
      <name val="GalanoGrotesque-Black"/>
      <family val="3"/>
    </font>
    <font>
      <b/>
      <sz val="18"/>
      <name val="GalanoGrotesque-Black"/>
      <family val="3"/>
    </font>
    <font>
      <sz val="10"/>
      <name val="GalanoGrotesque-Black"/>
      <family val="3"/>
    </font>
    <font>
      <b/>
      <sz val="36"/>
      <name val="GalanoGrotesque-Black"/>
      <family val="3"/>
    </font>
    <font>
      <b/>
      <sz val="28"/>
      <name val="GalanoGrotesque-Black"/>
      <family val="3"/>
    </font>
    <font>
      <sz val="11"/>
      <name val="GalanoGrotesque-Medium"/>
      <family val="3"/>
    </font>
    <font>
      <b/>
      <sz val="24"/>
      <name val="Arial"/>
      <family val="2"/>
    </font>
    <font>
      <sz val="11"/>
      <color theme="1"/>
      <name val="Arial"/>
      <family val="2"/>
    </font>
    <font>
      <b/>
      <sz val="36"/>
      <name val="GalanoGrotesque-Bold"/>
      <family val="3"/>
    </font>
    <font>
      <b/>
      <sz val="42"/>
      <name val="GalanoGrotesque-Black"/>
      <family val="3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theme="4" tint="0.79998168889431442"/>
      </patternFill>
    </fill>
    <fill>
      <patternFill patternType="solid">
        <fgColor rgb="FF00FFFF"/>
        <bgColor theme="4" tint="0.79998168889431442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4" tint="0.3999755851924192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4" tint="0.3999755851924192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theme="4" tint="0.39997558519241921"/>
      </right>
      <top style="thin">
        <color auto="1"/>
      </top>
      <bottom style="thin">
        <color indexed="64"/>
      </bottom>
      <diagonal/>
    </border>
  </borders>
  <cellStyleXfs count="38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336">
    <xf numFmtId="0" fontId="0" fillId="0" borderId="0" xfId="0"/>
    <xf numFmtId="0" fontId="10" fillId="0" borderId="0" xfId="0" applyFont="1" applyAlignment="1" applyProtection="1">
      <protection hidden="1"/>
    </xf>
    <xf numFmtId="0" fontId="9" fillId="0" borderId="0" xfId="0" applyFont="1"/>
    <xf numFmtId="0" fontId="11" fillId="0" borderId="0" xfId="0" applyFont="1" applyFill="1" applyAlignment="1" applyProtection="1">
      <protection hidden="1"/>
    </xf>
    <xf numFmtId="0" fontId="0" fillId="0" borderId="0" xfId="0" applyBorder="1"/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17" fillId="0" borderId="0" xfId="0" applyFont="1"/>
    <xf numFmtId="0" fontId="17" fillId="0" borderId="0" xfId="0" applyFont="1" applyBorder="1"/>
    <xf numFmtId="0" fontId="0" fillId="0" borderId="0" xfId="0"/>
    <xf numFmtId="0" fontId="2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6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4" fontId="10" fillId="0" borderId="0" xfId="1" applyFont="1" applyAlignment="1" applyProtection="1">
      <protection hidden="1"/>
    </xf>
    <xf numFmtId="0" fontId="29" fillId="3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protection hidden="1"/>
    </xf>
    <xf numFmtId="0" fontId="9" fillId="0" borderId="0" xfId="0" applyFont="1" applyAlignment="1">
      <alignment horizontal="center" vertical="center"/>
    </xf>
    <xf numFmtId="0" fontId="33" fillId="0" borderId="0" xfId="0" applyFont="1" applyAlignment="1" applyProtection="1">
      <protection hidden="1"/>
    </xf>
    <xf numFmtId="0" fontId="33" fillId="0" borderId="0" xfId="0" applyFont="1" applyAlignment="1" applyProtection="1">
      <alignment wrapText="1"/>
      <protection hidden="1"/>
    </xf>
    <xf numFmtId="44" fontId="33" fillId="0" borderId="0" xfId="1" applyFont="1" applyAlignment="1" applyProtection="1">
      <protection hidden="1"/>
    </xf>
    <xf numFmtId="0" fontId="8" fillId="0" borderId="0" xfId="0" applyFont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2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6" fontId="7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44" fontId="6" fillId="0" borderId="0" xfId="1" applyFont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44" fontId="32" fillId="4" borderId="16" xfId="1" applyFont="1" applyFill="1" applyBorder="1" applyAlignment="1">
      <alignment horizontal="center" vertical="center" wrapText="1"/>
    </xf>
    <xf numFmtId="44" fontId="32" fillId="4" borderId="20" xfId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2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4" fontId="8" fillId="2" borderId="0" xfId="0" applyNumberFormat="1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4" fontId="6" fillId="5" borderId="15" xfId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 vertical="center" wrapText="1"/>
    </xf>
    <xf numFmtId="1" fontId="37" fillId="0" borderId="27" xfId="2" applyNumberFormat="1" applyFont="1" applyFill="1" applyBorder="1" applyAlignment="1" applyProtection="1">
      <alignment horizontal="center" vertical="center" wrapText="1"/>
    </xf>
    <xf numFmtId="0" fontId="37" fillId="0" borderId="31" xfId="0" applyFont="1" applyFill="1" applyBorder="1" applyAlignment="1">
      <alignment horizontal="left" vertical="center" wrapText="1"/>
    </xf>
    <xf numFmtId="6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/>
    </xf>
    <xf numFmtId="1" fontId="37" fillId="0" borderId="27" xfId="0" applyNumberFormat="1" applyFont="1" applyFill="1" applyBorder="1" applyAlignment="1">
      <alignment horizontal="center" vertical="center" wrapText="1"/>
    </xf>
    <xf numFmtId="44" fontId="37" fillId="0" borderId="27" xfId="1" applyFont="1" applyFill="1" applyBorder="1" applyAlignment="1">
      <alignment horizontal="center" vertical="center" wrapText="1"/>
    </xf>
    <xf numFmtId="44" fontId="37" fillId="0" borderId="31" xfId="1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left" vertical="center" wrapText="1"/>
    </xf>
    <xf numFmtId="1" fontId="37" fillId="0" borderId="28" xfId="2" applyNumberFormat="1" applyFont="1" applyFill="1" applyBorder="1" applyAlignment="1" applyProtection="1">
      <alignment horizontal="center" vertical="center" wrapText="1"/>
    </xf>
    <xf numFmtId="6" fontId="37" fillId="0" borderId="28" xfId="0" applyNumberFormat="1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/>
    </xf>
    <xf numFmtId="1" fontId="37" fillId="0" borderId="28" xfId="0" applyNumberFormat="1" applyFont="1" applyFill="1" applyBorder="1" applyAlignment="1">
      <alignment horizontal="center" vertical="center" wrapText="1"/>
    </xf>
    <xf numFmtId="44" fontId="37" fillId="0" borderId="28" xfId="1" applyFont="1" applyFill="1" applyBorder="1" applyAlignment="1">
      <alignment horizontal="center" vertical="center" wrapText="1"/>
    </xf>
    <xf numFmtId="44" fontId="37" fillId="0" borderId="2" xfId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9" xfId="0" applyNumberFormat="1" applyFont="1" applyFill="1" applyBorder="1" applyAlignment="1">
      <alignment horizontal="left" vertical="center" wrapText="1"/>
    </xf>
    <xf numFmtId="0" fontId="37" fillId="0" borderId="27" xfId="0" applyNumberFormat="1" applyFont="1" applyFill="1" applyBorder="1" applyAlignment="1">
      <alignment horizontal="left" vertical="center" wrapText="1"/>
    </xf>
    <xf numFmtId="0" fontId="37" fillId="0" borderId="28" xfId="0" applyNumberFormat="1" applyFont="1" applyFill="1" applyBorder="1" applyAlignment="1">
      <alignment horizontal="left" vertical="center" wrapText="1"/>
    </xf>
    <xf numFmtId="44" fontId="36" fillId="0" borderId="27" xfId="1" applyFont="1" applyFill="1" applyBorder="1" applyAlignment="1">
      <alignment horizontal="center" vertical="center" wrapText="1"/>
    </xf>
    <xf numFmtId="44" fontId="36" fillId="0" borderId="28" xfId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1" fontId="37" fillId="0" borderId="31" xfId="2" applyNumberFormat="1" applyFont="1" applyFill="1" applyBorder="1" applyAlignment="1">
      <alignment horizontal="center" vertical="center" wrapText="1"/>
    </xf>
    <xf numFmtId="1" fontId="37" fillId="0" borderId="2" xfId="2" applyNumberFormat="1" applyFont="1" applyFill="1" applyBorder="1" applyAlignment="1">
      <alignment horizontal="center" vertical="center" wrapText="1"/>
    </xf>
    <xf numFmtId="1" fontId="37" fillId="0" borderId="29" xfId="2" applyNumberFormat="1" applyFont="1" applyFill="1" applyBorder="1" applyAlignment="1" applyProtection="1">
      <alignment horizontal="center" vertical="center" wrapText="1"/>
    </xf>
    <xf numFmtId="6" fontId="37" fillId="0" borderId="29" xfId="0" applyNumberFormat="1" applyFont="1" applyFill="1" applyBorder="1" applyAlignment="1">
      <alignment horizontal="center" vertical="center" wrapText="1"/>
    </xf>
    <xf numFmtId="2" fontId="37" fillId="0" borderId="3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1" fontId="37" fillId="0" borderId="32" xfId="2" applyNumberFormat="1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/>
    </xf>
    <xf numFmtId="44" fontId="6" fillId="5" borderId="0" xfId="0" applyNumberFormat="1" applyFont="1" applyFill="1" applyAlignment="1">
      <alignment horizontal="center" vertical="center" wrapText="1"/>
    </xf>
    <xf numFmtId="2" fontId="37" fillId="0" borderId="3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0" fillId="4" borderId="20" xfId="1" applyNumberFormat="1" applyFont="1" applyFill="1" applyBorder="1" applyAlignment="1" applyProtection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 wrapText="1"/>
    </xf>
    <xf numFmtId="44" fontId="8" fillId="2" borderId="7" xfId="1" applyFont="1" applyFill="1" applyBorder="1" applyAlignment="1">
      <alignment horizontal="center" vertical="center" wrapText="1"/>
    </xf>
    <xf numFmtId="44" fontId="8" fillId="2" borderId="8" xfId="1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0" fontId="37" fillId="0" borderId="33" xfId="0" applyNumberFormat="1" applyFont="1" applyFill="1" applyBorder="1" applyAlignment="1">
      <alignment horizontal="left" vertical="center" wrapText="1"/>
    </xf>
    <xf numFmtId="1" fontId="37" fillId="0" borderId="34" xfId="2" applyNumberFormat="1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/>
    </xf>
    <xf numFmtId="2" fontId="37" fillId="0" borderId="34" xfId="0" applyNumberFormat="1" applyFont="1" applyFill="1" applyBorder="1" applyAlignment="1">
      <alignment horizontal="center" vertical="center" wrapText="1"/>
    </xf>
    <xf numFmtId="1" fontId="37" fillId="0" borderId="33" xfId="2" applyNumberFormat="1" applyFont="1" applyFill="1" applyBorder="1" applyAlignment="1" applyProtection="1">
      <alignment horizontal="center" vertical="center" wrapText="1"/>
    </xf>
    <xf numFmtId="6" fontId="37" fillId="0" borderId="33" xfId="0" applyNumberFormat="1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1" fontId="0" fillId="2" borderId="4" xfId="2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/>
    </xf>
    <xf numFmtId="6" fontId="0" fillId="2" borderId="4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1" fontId="37" fillId="0" borderId="33" xfId="0" applyNumberFormat="1" applyFont="1" applyFill="1" applyBorder="1" applyAlignment="1">
      <alignment horizontal="center" vertical="center" wrapText="1"/>
    </xf>
    <xf numFmtId="44" fontId="36" fillId="0" borderId="33" xfId="1" applyFont="1" applyFill="1" applyBorder="1" applyAlignment="1">
      <alignment horizontal="center" vertical="center" wrapText="1"/>
    </xf>
    <xf numFmtId="44" fontId="37" fillId="0" borderId="33" xfId="1" applyFont="1" applyFill="1" applyBorder="1" applyAlignment="1">
      <alignment horizontal="center" vertical="center" wrapText="1"/>
    </xf>
    <xf numFmtId="44" fontId="37" fillId="0" borderId="34" xfId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44" fontId="8" fillId="2" borderId="5" xfId="1" applyFont="1" applyFill="1" applyBorder="1" applyAlignment="1">
      <alignment horizontal="center" vertical="center" wrapText="1"/>
    </xf>
    <xf numFmtId="49" fontId="37" fillId="0" borderId="28" xfId="2" applyNumberFormat="1" applyFont="1" applyFill="1" applyBorder="1" applyAlignment="1" applyProtection="1">
      <alignment horizontal="center" vertical="center" wrapText="1"/>
    </xf>
    <xf numFmtId="0" fontId="30" fillId="4" borderId="0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  <protection hidden="1"/>
    </xf>
    <xf numFmtId="1" fontId="37" fillId="0" borderId="36" xfId="2" applyNumberFormat="1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left" vertical="center" wrapText="1"/>
    </xf>
    <xf numFmtId="1" fontId="37" fillId="0" borderId="38" xfId="2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1" fontId="3" fillId="0" borderId="33" xfId="2" applyNumberFormat="1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6" fontId="3" fillId="0" borderId="33" xfId="0" applyNumberFormat="1" applyFont="1" applyFill="1" applyBorder="1" applyAlignment="1">
      <alignment horizontal="center" vertical="center" wrapText="1"/>
    </xf>
    <xf numFmtId="1" fontId="3" fillId="0" borderId="34" xfId="2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" fontId="3" fillId="0" borderId="28" xfId="2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6" fontId="3" fillId="0" borderId="28" xfId="0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44" fontId="32" fillId="0" borderId="28" xfId="1" applyFont="1" applyFill="1" applyBorder="1" applyAlignment="1">
      <alignment horizontal="center" vertical="center" wrapText="1"/>
    </xf>
    <xf numFmtId="44" fontId="3" fillId="0" borderId="28" xfId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44" fontId="3" fillId="0" borderId="34" xfId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44" fontId="3" fillId="0" borderId="33" xfId="1" applyFont="1" applyFill="1" applyBorder="1" applyAlignment="1">
      <alignment horizontal="center" vertical="center" wrapText="1"/>
    </xf>
    <xf numFmtId="44" fontId="32" fillId="0" borderId="33" xfId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6" xfId="2" applyNumberFormat="1" applyFont="1" applyFill="1" applyBorder="1" applyAlignment="1">
      <alignment horizontal="center" vertical="center" wrapText="1"/>
    </xf>
    <xf numFmtId="0" fontId="30" fillId="6" borderId="0" xfId="0" applyFont="1" applyFill="1" applyBorder="1" applyAlignment="1" applyProtection="1">
      <alignment horizontal="center" vertical="center" wrapText="1"/>
    </xf>
    <xf numFmtId="0" fontId="30" fillId="4" borderId="16" xfId="0" applyFont="1" applyFill="1" applyBorder="1" applyAlignment="1" applyProtection="1">
      <alignment horizontal="center" vertical="center" wrapText="1"/>
    </xf>
    <xf numFmtId="0" fontId="30" fillId="4" borderId="4" xfId="0" applyFont="1" applyFill="1" applyBorder="1" applyAlignment="1" applyProtection="1">
      <alignment horizontal="center" vertical="center" wrapText="1"/>
    </xf>
    <xf numFmtId="0" fontId="30" fillId="4" borderId="40" xfId="0" applyFont="1" applyFill="1" applyBorder="1" applyAlignment="1" applyProtection="1">
      <alignment horizontal="center" vertical="center" wrapText="1"/>
    </xf>
    <xf numFmtId="44" fontId="30" fillId="4" borderId="0" xfId="1" applyFont="1" applyFill="1" applyBorder="1" applyAlignment="1" applyProtection="1">
      <alignment horizontal="center" vertical="center" wrapText="1"/>
    </xf>
    <xf numFmtId="0" fontId="30" fillId="4" borderId="0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1" fontId="3" fillId="0" borderId="29" xfId="2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6" fontId="3" fillId="0" borderId="29" xfId="0" applyNumberFormat="1" applyFont="1" applyFill="1" applyBorder="1" applyAlignment="1">
      <alignment horizontal="center" vertical="center" wrapText="1"/>
    </xf>
    <xf numFmtId="1" fontId="3" fillId="0" borderId="32" xfId="2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2" fontId="3" fillId="0" borderId="32" xfId="2" applyNumberFormat="1" applyFont="1" applyFill="1" applyBorder="1" applyAlignment="1">
      <alignment horizontal="center" vertical="center" wrapText="1"/>
    </xf>
    <xf numFmtId="49" fontId="37" fillId="0" borderId="29" xfId="2" applyNumberFormat="1" applyFont="1" applyFill="1" applyBorder="1" applyAlignment="1" applyProtection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 wrapText="1"/>
    </xf>
    <xf numFmtId="44" fontId="6" fillId="5" borderId="0" xfId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44" fontId="0" fillId="0" borderId="0" xfId="0" applyNumberFormat="1"/>
    <xf numFmtId="0" fontId="30" fillId="4" borderId="23" xfId="1" applyNumberFormat="1" applyFont="1" applyFill="1" applyBorder="1" applyAlignment="1" applyProtection="1">
      <alignment horizontal="center" vertical="center" wrapText="1"/>
    </xf>
    <xf numFmtId="0" fontId="30" fillId="4" borderId="24" xfId="1" applyNumberFormat="1" applyFont="1" applyFill="1" applyBorder="1" applyAlignment="1" applyProtection="1">
      <alignment horizontal="center" vertical="center" wrapText="1"/>
    </xf>
    <xf numFmtId="44" fontId="32" fillId="0" borderId="0" xfId="0" applyNumberFormat="1" applyFont="1" applyBorder="1" applyAlignment="1">
      <alignment horizontal="right" vertical="center"/>
    </xf>
    <xf numFmtId="49" fontId="37" fillId="0" borderId="34" xfId="2" applyNumberFormat="1" applyFont="1" applyFill="1" applyBorder="1" applyAlignment="1">
      <alignment horizontal="center" vertical="center" wrapText="1"/>
    </xf>
    <xf numFmtId="44" fontId="3" fillId="0" borderId="36" xfId="1" applyFont="1" applyFill="1" applyBorder="1" applyAlignment="1">
      <alignment horizontal="center" vertical="center" wrapText="1"/>
    </xf>
    <xf numFmtId="1" fontId="37" fillId="0" borderId="41" xfId="2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left" vertical="center" wrapText="1"/>
    </xf>
    <xf numFmtId="0" fontId="30" fillId="4" borderId="4" xfId="1" applyNumberFormat="1" applyFont="1" applyFill="1" applyBorder="1" applyAlignment="1" applyProtection="1">
      <alignment horizontal="center" vertical="center" wrapText="1"/>
    </xf>
    <xf numFmtId="0" fontId="30" fillId="4" borderId="5" xfId="1" applyNumberFormat="1" applyFont="1" applyFill="1" applyBorder="1" applyAlignment="1" applyProtection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1" fontId="3" fillId="0" borderId="25" xfId="2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6" fontId="3" fillId="0" borderId="25" xfId="0" applyNumberFormat="1" applyFont="1" applyFill="1" applyBorder="1" applyAlignment="1">
      <alignment horizontal="center" vertical="center" wrapText="1"/>
    </xf>
    <xf numFmtId="1" fontId="3" fillId="0" borderId="44" xfId="2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center" vertical="center" wrapText="1"/>
    </xf>
    <xf numFmtId="44" fontId="41" fillId="0" borderId="0" xfId="0" applyNumberFormat="1" applyFont="1" applyAlignment="1">
      <alignment vertical="center"/>
    </xf>
    <xf numFmtId="2" fontId="3" fillId="0" borderId="30" xfId="0" applyNumberFormat="1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1" fontId="37" fillId="9" borderId="33" xfId="0" applyNumberFormat="1" applyFont="1" applyFill="1" applyBorder="1" applyAlignment="1">
      <alignment horizontal="center" vertical="center" wrapText="1"/>
    </xf>
    <xf numFmtId="1" fontId="37" fillId="9" borderId="28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0" fillId="4" borderId="25" xfId="1" applyNumberFormat="1" applyFont="1" applyFill="1" applyBorder="1" applyAlignment="1" applyProtection="1">
      <alignment horizontal="center" vertical="center" wrapText="1"/>
    </xf>
    <xf numFmtId="0" fontId="29" fillId="11" borderId="0" xfId="0" applyFont="1" applyFill="1" applyBorder="1" applyAlignment="1">
      <alignment vertical="center" wrapText="1"/>
    </xf>
    <xf numFmtId="0" fontId="42" fillId="0" borderId="0" xfId="0" applyFont="1"/>
    <xf numFmtId="0" fontId="3" fillId="0" borderId="42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" fontId="7" fillId="6" borderId="0" xfId="2" applyNumberFormat="1" applyFont="1" applyFill="1" applyBorder="1" applyAlignment="1">
      <alignment horizontal="center" vertical="center" wrapText="1"/>
    </xf>
    <xf numFmtId="0" fontId="7" fillId="6" borderId="0" xfId="0" applyNumberFormat="1" applyFont="1" applyFill="1" applyBorder="1" applyAlignment="1">
      <alignment horizontal="center" vertical="center"/>
    </xf>
    <xf numFmtId="6" fontId="7" fillId="6" borderId="0" xfId="0" applyNumberFormat="1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32" fillId="6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1" fontId="2" fillId="0" borderId="33" xfId="2" applyNumberFormat="1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6" fontId="2" fillId="0" borderId="33" xfId="0" applyNumberFormat="1" applyFont="1" applyFill="1" applyBorder="1" applyAlignment="1">
      <alignment horizontal="center" vertical="center" wrapText="1"/>
    </xf>
    <xf numFmtId="1" fontId="2" fillId="0" borderId="34" xfId="2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44" fontId="2" fillId="0" borderId="28" xfId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center" vertical="center" wrapText="1"/>
    </xf>
    <xf numFmtId="44" fontId="2" fillId="0" borderId="33" xfId="1" applyFont="1" applyFill="1" applyBorder="1" applyAlignment="1">
      <alignment horizontal="center" vertical="center" wrapText="1"/>
    </xf>
    <xf numFmtId="49" fontId="2" fillId="0" borderId="33" xfId="2" applyNumberFormat="1" applyFont="1" applyFill="1" applyBorder="1" applyAlignment="1" applyProtection="1">
      <alignment horizontal="center" vertical="center" wrapText="1"/>
    </xf>
    <xf numFmtId="49" fontId="37" fillId="0" borderId="33" xfId="2" applyNumberFormat="1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4" fillId="12" borderId="16" xfId="0" applyFont="1" applyFill="1" applyBorder="1" applyAlignment="1">
      <alignment horizontal="left" vertical="center"/>
    </xf>
    <xf numFmtId="0" fontId="44" fillId="12" borderId="20" xfId="0" applyFont="1" applyFill="1" applyBorder="1" applyAlignment="1">
      <alignment horizontal="left" vertical="center"/>
    </xf>
    <xf numFmtId="0" fontId="44" fillId="7" borderId="20" xfId="0" applyFont="1" applyFill="1" applyBorder="1" applyAlignment="1">
      <alignment horizontal="left" vertical="center"/>
    </xf>
    <xf numFmtId="44" fontId="22" fillId="0" borderId="20" xfId="0" applyNumberFormat="1" applyFont="1" applyBorder="1"/>
    <xf numFmtId="44" fontId="22" fillId="0" borderId="4" xfId="0" applyNumberFormat="1" applyFont="1" applyBorder="1"/>
    <xf numFmtId="44" fontId="22" fillId="0" borderId="5" xfId="0" applyNumberFormat="1" applyFont="1" applyBorder="1"/>
    <xf numFmtId="0" fontId="44" fillId="0" borderId="0" xfId="0" applyFont="1" applyFill="1" applyBorder="1" applyAlignment="1">
      <alignment horizontal="left" vertical="center" wrapText="1"/>
    </xf>
    <xf numFmtId="44" fontId="22" fillId="0" borderId="0" xfId="0" applyNumberFormat="1" applyFont="1"/>
    <xf numFmtId="44" fontId="22" fillId="0" borderId="45" xfId="0" applyNumberFormat="1" applyFont="1" applyBorder="1"/>
    <xf numFmtId="0" fontId="22" fillId="0" borderId="0" xfId="0" applyFont="1"/>
    <xf numFmtId="44" fontId="45" fillId="0" borderId="20" xfId="0" applyNumberFormat="1" applyFont="1" applyBorder="1"/>
    <xf numFmtId="44" fontId="22" fillId="0" borderId="45" xfId="0" applyNumberFormat="1" applyFont="1" applyFill="1" applyBorder="1"/>
    <xf numFmtId="0" fontId="44" fillId="0" borderId="2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44" fontId="38" fillId="10" borderId="27" xfId="0" applyNumberFormat="1" applyFont="1" applyFill="1" applyBorder="1" applyAlignment="1">
      <alignment vertical="center"/>
    </xf>
    <xf numFmtId="44" fontId="38" fillId="2" borderId="25" xfId="0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8" borderId="16" xfId="0" applyFont="1" applyFill="1" applyBorder="1" applyAlignment="1" applyProtection="1">
      <alignment horizontal="center" vertical="center" wrapText="1"/>
    </xf>
    <xf numFmtId="0" fontId="27" fillId="8" borderId="4" xfId="0" applyFont="1" applyFill="1" applyBorder="1" applyAlignment="1" applyProtection="1">
      <alignment horizontal="center" vertical="center" wrapText="1"/>
    </xf>
    <xf numFmtId="0" fontId="27" fillId="8" borderId="5" xfId="0" applyFont="1" applyFill="1" applyBorder="1" applyAlignment="1" applyProtection="1">
      <alignment horizontal="center" vertical="center" wrapText="1"/>
    </xf>
    <xf numFmtId="44" fontId="30" fillId="4" borderId="23" xfId="1" applyFont="1" applyFill="1" applyBorder="1" applyAlignment="1" applyProtection="1">
      <alignment horizontal="center" vertical="center" wrapText="1"/>
    </xf>
    <xf numFmtId="44" fontId="30" fillId="4" borderId="24" xfId="1" applyFont="1" applyFill="1" applyBorder="1" applyAlignment="1" applyProtection="1">
      <alignment horizontal="center" vertical="center" wrapText="1"/>
    </xf>
    <xf numFmtId="44" fontId="30" fillId="4" borderId="25" xfId="1" applyFont="1" applyFill="1" applyBorder="1" applyAlignment="1" applyProtection="1">
      <alignment horizontal="center" vertical="center" wrapText="1"/>
    </xf>
    <xf numFmtId="0" fontId="30" fillId="4" borderId="20" xfId="1" applyNumberFormat="1" applyFont="1" applyFill="1" applyBorder="1" applyAlignment="1" applyProtection="1">
      <alignment horizontal="center" vertical="center" wrapText="1"/>
    </xf>
    <xf numFmtId="0" fontId="30" fillId="4" borderId="20" xfId="0" applyFont="1" applyFill="1" applyBorder="1" applyAlignment="1" applyProtection="1">
      <alignment horizontal="center" vertical="center" wrapText="1"/>
    </xf>
    <xf numFmtId="0" fontId="30" fillId="4" borderId="23" xfId="0" applyFont="1" applyFill="1" applyBorder="1" applyAlignment="1" applyProtection="1">
      <alignment horizontal="center" vertical="center" wrapText="1"/>
    </xf>
    <xf numFmtId="0" fontId="30" fillId="4" borderId="25" xfId="0" applyFont="1" applyFill="1" applyBorder="1" applyAlignment="1" applyProtection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4" borderId="31" xfId="0" applyFont="1" applyFill="1" applyBorder="1" applyAlignment="1" applyProtection="1">
      <alignment horizontal="center" vertical="center" wrapText="1"/>
    </xf>
    <xf numFmtId="0" fontId="30" fillId="4" borderId="0" xfId="0" applyFont="1" applyFill="1" applyBorder="1" applyAlignment="1" applyProtection="1">
      <alignment horizontal="center" vertical="center" wrapText="1"/>
    </xf>
    <xf numFmtId="0" fontId="30" fillId="4" borderId="32" xfId="0" applyFont="1" applyFill="1" applyBorder="1" applyAlignment="1" applyProtection="1">
      <alignment horizontal="center" vertical="center" wrapText="1"/>
    </xf>
    <xf numFmtId="0" fontId="30" fillId="4" borderId="27" xfId="0" applyFont="1" applyFill="1" applyBorder="1" applyAlignment="1" applyProtection="1">
      <alignment horizontal="center" vertical="center" wrapText="1"/>
    </xf>
    <xf numFmtId="0" fontId="30" fillId="4" borderId="24" xfId="0" applyFont="1" applyFill="1" applyBorder="1" applyAlignment="1" applyProtection="1">
      <alignment horizontal="center" vertical="center" wrapText="1"/>
    </xf>
    <xf numFmtId="0" fontId="30" fillId="4" borderId="29" xfId="0" applyFont="1" applyFill="1" applyBorder="1" applyAlignment="1" applyProtection="1">
      <alignment horizontal="center" vertical="center" wrapText="1"/>
    </xf>
    <xf numFmtId="0" fontId="30" fillId="4" borderId="17" xfId="0" applyFont="1" applyFill="1" applyBorder="1" applyAlignment="1" applyProtection="1">
      <alignment horizontal="center" vertical="center" wrapText="1"/>
    </xf>
    <xf numFmtId="0" fontId="30" fillId="4" borderId="13" xfId="0" applyFont="1" applyFill="1" applyBorder="1" applyAlignment="1" applyProtection="1">
      <alignment horizontal="center" vertical="center" wrapText="1"/>
    </xf>
    <xf numFmtId="0" fontId="30" fillId="4" borderId="18" xfId="0" applyFont="1" applyFill="1" applyBorder="1" applyAlignment="1" applyProtection="1">
      <alignment horizontal="center" vertical="center" wrapText="1"/>
    </xf>
    <xf numFmtId="0" fontId="30" fillId="4" borderId="9" xfId="0" applyFont="1" applyFill="1" applyBorder="1" applyAlignment="1" applyProtection="1">
      <alignment horizontal="left" vertical="center" wrapText="1"/>
    </xf>
    <xf numFmtId="0" fontId="30" fillId="4" borderId="6" xfId="0" applyFont="1" applyFill="1" applyBorder="1" applyAlignment="1" applyProtection="1">
      <alignment horizontal="left" vertical="center" wrapText="1"/>
    </xf>
    <xf numFmtId="0" fontId="30" fillId="4" borderId="11" xfId="0" applyFont="1" applyFill="1" applyBorder="1" applyAlignment="1" applyProtection="1">
      <alignment horizontal="left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30" fillId="4" borderId="9" xfId="0" applyFont="1" applyFill="1" applyBorder="1" applyAlignment="1" applyProtection="1">
      <alignment horizontal="center" vertical="center" wrapText="1"/>
    </xf>
    <xf numFmtId="0" fontId="30" fillId="4" borderId="6" xfId="0" applyFont="1" applyFill="1" applyBorder="1" applyAlignment="1" applyProtection="1">
      <alignment horizontal="center" vertical="center" wrapText="1"/>
    </xf>
    <xf numFmtId="0" fontId="30" fillId="4" borderId="11" xfId="0" applyFont="1" applyFill="1" applyBorder="1" applyAlignment="1" applyProtection="1">
      <alignment horizontal="center" vertical="center" wrapText="1"/>
    </xf>
    <xf numFmtId="0" fontId="30" fillId="4" borderId="9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0" fillId="4" borderId="21" xfId="0" applyFont="1" applyFill="1" applyBorder="1" applyAlignment="1" applyProtection="1">
      <alignment horizontal="center" vertical="center" wrapText="1"/>
    </xf>
    <xf numFmtId="0" fontId="30" fillId="4" borderId="3" xfId="0" applyFont="1" applyFill="1" applyBorder="1" applyAlignment="1" applyProtection="1">
      <alignment horizontal="center" vertical="center" wrapText="1"/>
    </xf>
    <xf numFmtId="0" fontId="30" fillId="4" borderId="22" xfId="0" applyFont="1" applyFill="1" applyBorder="1" applyAlignment="1" applyProtection="1">
      <alignment horizontal="center" vertical="center" wrapText="1"/>
    </xf>
    <xf numFmtId="0" fontId="30" fillId="6" borderId="23" xfId="0" applyFont="1" applyFill="1" applyBorder="1" applyAlignment="1" applyProtection="1">
      <alignment horizontal="center" vertical="center" wrapText="1"/>
    </xf>
    <xf numFmtId="0" fontId="30" fillId="6" borderId="24" xfId="0" applyFont="1" applyFill="1" applyBorder="1" applyAlignment="1" applyProtection="1">
      <alignment horizontal="center" vertical="center" wrapText="1"/>
    </xf>
    <xf numFmtId="0" fontId="30" fillId="6" borderId="25" xfId="0" applyFont="1" applyFill="1" applyBorder="1" applyAlignment="1" applyProtection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44" fontId="44" fillId="12" borderId="26" xfId="0" applyNumberFormat="1" applyFont="1" applyFill="1" applyBorder="1" applyAlignment="1">
      <alignment horizontal="center" vertical="center"/>
    </xf>
    <xf numFmtId="0" fontId="44" fillId="12" borderId="42" xfId="0" applyFont="1" applyFill="1" applyBorder="1" applyAlignment="1">
      <alignment horizontal="center" vertical="center"/>
    </xf>
    <xf numFmtId="44" fontId="44" fillId="7" borderId="26" xfId="0" applyNumberFormat="1" applyFont="1" applyFill="1" applyBorder="1" applyAlignment="1">
      <alignment horizontal="center" vertical="center"/>
    </xf>
    <xf numFmtId="0" fontId="44" fillId="7" borderId="42" xfId="0" applyFont="1" applyFill="1" applyBorder="1" applyAlignment="1">
      <alignment horizontal="center" vertical="center"/>
    </xf>
    <xf numFmtId="0" fontId="38" fillId="8" borderId="27" xfId="0" applyFont="1" applyFill="1" applyBorder="1" applyAlignment="1">
      <alignment horizontal="left" vertical="center" wrapText="1"/>
    </xf>
    <xf numFmtId="0" fontId="38" fillId="8" borderId="28" xfId="0" applyFont="1" applyFill="1" applyBorder="1" applyAlignment="1">
      <alignment horizontal="left" vertical="center" wrapText="1"/>
    </xf>
    <xf numFmtId="0" fontId="38" fillId="8" borderId="29" xfId="0" applyFont="1" applyFill="1" applyBorder="1" applyAlignment="1">
      <alignment horizontal="left" vertical="center" wrapText="1"/>
    </xf>
    <xf numFmtId="0" fontId="44" fillId="10" borderId="23" xfId="0" applyFont="1" applyFill="1" applyBorder="1" applyAlignment="1">
      <alignment horizontal="center" vertical="center" wrapText="1"/>
    </xf>
    <xf numFmtId="0" fontId="44" fillId="10" borderId="25" xfId="0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0" fillId="4" borderId="23" xfId="1" applyNumberFormat="1" applyFont="1" applyFill="1" applyBorder="1" applyAlignment="1" applyProtection="1">
      <alignment horizontal="center" vertical="center" wrapText="1"/>
    </xf>
    <xf numFmtId="0" fontId="30" fillId="4" borderId="24" xfId="1" applyNumberFormat="1" applyFont="1" applyFill="1" applyBorder="1" applyAlignment="1" applyProtection="1">
      <alignment horizontal="center" vertical="center" wrapText="1"/>
    </xf>
    <xf numFmtId="0" fontId="30" fillId="4" borderId="25" xfId="1" applyNumberFormat="1" applyFont="1" applyFill="1" applyBorder="1" applyAlignment="1" applyProtection="1">
      <alignment horizontal="center" vertical="center" wrapText="1"/>
    </xf>
  </cellXfs>
  <cellStyles count="38">
    <cellStyle name="Euro" xfId="4"/>
    <cellStyle name="Millares" xfId="2" builtinId="3"/>
    <cellStyle name="Millares 2" xfId="11"/>
    <cellStyle name="Millares 2 2" xfId="36"/>
    <cellStyle name="Millares 2 3" xfId="30"/>
    <cellStyle name="Millares 3" xfId="7"/>
    <cellStyle name="Millares 3 2" xfId="35"/>
    <cellStyle name="Millares 3 3" xfId="29"/>
    <cellStyle name="Millares 4" xfId="33"/>
    <cellStyle name="Millares 5" xfId="27"/>
    <cellStyle name="Moneda" xfId="1" builtinId="4"/>
    <cellStyle name="Moneda 2" xfId="25"/>
    <cellStyle name="Moneda 2 2" xfId="37"/>
    <cellStyle name="Moneda 2 3" xfId="31"/>
    <cellStyle name="Moneda 3" xfId="5"/>
    <cellStyle name="Moneda 3 2" xfId="34"/>
    <cellStyle name="Moneda 3 3" xfId="28"/>
    <cellStyle name="Moneda 4" xfId="32"/>
    <cellStyle name="Moneda 5" xfId="26"/>
    <cellStyle name="Normal" xfId="0" builtinId="0"/>
    <cellStyle name="Normal 2" xfId="6"/>
    <cellStyle name="Normal 2 101" xfId="12"/>
    <cellStyle name="Normal 2 102" xfId="13"/>
    <cellStyle name="Normal 2 103" xfId="14"/>
    <cellStyle name="Normal 2 104" xfId="15"/>
    <cellStyle name="Normal 2 105" xfId="16"/>
    <cellStyle name="Normal 2 106" xfId="17"/>
    <cellStyle name="Normal 2 107" xfId="18"/>
    <cellStyle name="Normal 2 108" xfId="19"/>
    <cellStyle name="Normal 2 109" xfId="20"/>
    <cellStyle name="Normal 2 110" xfId="21"/>
    <cellStyle name="Normal 2 111" xfId="22"/>
    <cellStyle name="Normal 2 2" xfId="23"/>
    <cellStyle name="Normal 2 3" xfId="10"/>
    <cellStyle name="Normal 3" xfId="24"/>
    <cellStyle name="Normal 4" xfId="9"/>
    <cellStyle name="Normal 5" xfId="3"/>
    <cellStyle name="Porcentaje 2" xfId="8"/>
  </cellStyles>
  <dxfs count="0"/>
  <tableStyles count="0" defaultTableStyle="TableStyleMedium2" defaultPivotStyle="PivotStyleLight16"/>
  <colors>
    <mruColors>
      <color rgb="FF00FFFF"/>
      <color rgb="FF00FF99"/>
      <color rgb="FFFF99FF"/>
      <color rgb="FF00FF00"/>
      <color rgb="FF66FF66"/>
      <color rgb="FFFF0066"/>
      <color rgb="FFFF00FF"/>
      <color rgb="FF66FFCC"/>
      <color rgb="FF66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16</xdr:row>
      <xdr:rowOff>612776</xdr:rowOff>
    </xdr:from>
    <xdr:to>
      <xdr:col>18</xdr:col>
      <xdr:colOff>762000</xdr:colOff>
      <xdr:row>23</xdr:row>
      <xdr:rowOff>63501</xdr:rowOff>
    </xdr:to>
    <xdr:pic>
      <xdr:nvPicPr>
        <xdr:cNvPr id="2" name="Imagen 7" descr="C:\Users\Jairo\Pictures\logos\cintillo-institucional-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7693026"/>
          <a:ext cx="164623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</xdr:colOff>
      <xdr:row>0</xdr:row>
      <xdr:rowOff>63500</xdr:rowOff>
    </xdr:from>
    <xdr:to>
      <xdr:col>4</xdr:col>
      <xdr:colOff>397608</xdr:colOff>
      <xdr:row>4</xdr:row>
      <xdr:rowOff>170048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63500"/>
          <a:ext cx="1127858" cy="1408298"/>
        </a:xfrm>
        <a:prstGeom prst="rect">
          <a:avLst/>
        </a:prstGeom>
      </xdr:spPr>
    </xdr:pic>
    <xdr:clientData/>
  </xdr:twoCellAnchor>
  <xdr:twoCellAnchor editAs="oneCell">
    <xdr:from>
      <xdr:col>24</xdr:col>
      <xdr:colOff>15875</xdr:colOff>
      <xdr:row>0</xdr:row>
      <xdr:rowOff>63500</xdr:rowOff>
    </xdr:from>
    <xdr:to>
      <xdr:col>26</xdr:col>
      <xdr:colOff>403415</xdr:colOff>
      <xdr:row>4</xdr:row>
      <xdr:rowOff>134143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28625" y="63500"/>
          <a:ext cx="2276665" cy="1372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111125</xdr:rowOff>
    </xdr:from>
    <xdr:to>
      <xdr:col>1</xdr:col>
      <xdr:colOff>750042</xdr:colOff>
      <xdr:row>4</xdr:row>
      <xdr:rowOff>63500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11125"/>
          <a:ext cx="686542" cy="857250"/>
        </a:xfrm>
        <a:prstGeom prst="rect">
          <a:avLst/>
        </a:prstGeom>
      </xdr:spPr>
    </xdr:pic>
    <xdr:clientData/>
  </xdr:twoCellAnchor>
  <xdr:twoCellAnchor editAs="oneCell">
    <xdr:from>
      <xdr:col>11</xdr:col>
      <xdr:colOff>825500</xdr:colOff>
      <xdr:row>0</xdr:row>
      <xdr:rowOff>127000</xdr:rowOff>
    </xdr:from>
    <xdr:to>
      <xdr:col>12</xdr:col>
      <xdr:colOff>877604</xdr:colOff>
      <xdr:row>4</xdr:row>
      <xdr:rowOff>39482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66750" y="127000"/>
          <a:ext cx="1355915" cy="817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S29"/>
  <sheetViews>
    <sheetView view="pageBreakPreview" topLeftCell="A3" zoomScale="90" zoomScaleSheetLayoutView="90" workbookViewId="0">
      <selection activeCell="F13" sqref="F13"/>
    </sheetView>
  </sheetViews>
  <sheetFormatPr baseColWidth="10" defaultRowHeight="15.75"/>
  <cols>
    <col min="10" max="10" width="20.625" bestFit="1" customWidth="1"/>
    <col min="17" max="17" width="10.125" customWidth="1"/>
    <col min="18" max="18" width="11.125" customWidth="1"/>
    <col min="266" max="266" width="20.625" bestFit="1" customWidth="1"/>
    <col min="273" max="273" width="10.125" customWidth="1"/>
    <col min="274" max="274" width="11.125" customWidth="1"/>
    <col min="522" max="522" width="20.625" bestFit="1" customWidth="1"/>
    <col min="529" max="529" width="10.125" customWidth="1"/>
    <col min="530" max="530" width="11.125" customWidth="1"/>
    <col min="778" max="778" width="20.625" bestFit="1" customWidth="1"/>
    <col min="785" max="785" width="10.125" customWidth="1"/>
    <col min="786" max="786" width="11.125" customWidth="1"/>
    <col min="1034" max="1034" width="20.625" bestFit="1" customWidth="1"/>
    <col min="1041" max="1041" width="10.125" customWidth="1"/>
    <col min="1042" max="1042" width="11.125" customWidth="1"/>
    <col min="1290" max="1290" width="20.625" bestFit="1" customWidth="1"/>
    <col min="1297" max="1297" width="10.125" customWidth="1"/>
    <col min="1298" max="1298" width="11.125" customWidth="1"/>
    <col min="1546" max="1546" width="20.625" bestFit="1" customWidth="1"/>
    <col min="1553" max="1553" width="10.125" customWidth="1"/>
    <col min="1554" max="1554" width="11.125" customWidth="1"/>
    <col min="1802" max="1802" width="20.625" bestFit="1" customWidth="1"/>
    <col min="1809" max="1809" width="10.125" customWidth="1"/>
    <col min="1810" max="1810" width="11.125" customWidth="1"/>
    <col min="2058" max="2058" width="20.625" bestFit="1" customWidth="1"/>
    <col min="2065" max="2065" width="10.125" customWidth="1"/>
    <col min="2066" max="2066" width="11.125" customWidth="1"/>
    <col min="2314" max="2314" width="20.625" bestFit="1" customWidth="1"/>
    <col min="2321" max="2321" width="10.125" customWidth="1"/>
    <col min="2322" max="2322" width="11.125" customWidth="1"/>
    <col min="2570" max="2570" width="20.625" bestFit="1" customWidth="1"/>
    <col min="2577" max="2577" width="10.125" customWidth="1"/>
    <col min="2578" max="2578" width="11.125" customWidth="1"/>
    <col min="2826" max="2826" width="20.625" bestFit="1" customWidth="1"/>
    <col min="2833" max="2833" width="10.125" customWidth="1"/>
    <col min="2834" max="2834" width="11.125" customWidth="1"/>
    <col min="3082" max="3082" width="20.625" bestFit="1" customWidth="1"/>
    <col min="3089" max="3089" width="10.125" customWidth="1"/>
    <col min="3090" max="3090" width="11.125" customWidth="1"/>
    <col min="3338" max="3338" width="20.625" bestFit="1" customWidth="1"/>
    <col min="3345" max="3345" width="10.125" customWidth="1"/>
    <col min="3346" max="3346" width="11.125" customWidth="1"/>
    <col min="3594" max="3594" width="20.625" bestFit="1" customWidth="1"/>
    <col min="3601" max="3601" width="10.125" customWidth="1"/>
    <col min="3602" max="3602" width="11.125" customWidth="1"/>
    <col min="3850" max="3850" width="20.625" bestFit="1" customWidth="1"/>
    <col min="3857" max="3857" width="10.125" customWidth="1"/>
    <col min="3858" max="3858" width="11.125" customWidth="1"/>
    <col min="4106" max="4106" width="20.625" bestFit="1" customWidth="1"/>
    <col min="4113" max="4113" width="10.125" customWidth="1"/>
    <col min="4114" max="4114" width="11.125" customWidth="1"/>
    <col min="4362" max="4362" width="20.625" bestFit="1" customWidth="1"/>
    <col min="4369" max="4369" width="10.125" customWidth="1"/>
    <col min="4370" max="4370" width="11.125" customWidth="1"/>
    <col min="4618" max="4618" width="20.625" bestFit="1" customWidth="1"/>
    <col min="4625" max="4625" width="10.125" customWidth="1"/>
    <col min="4626" max="4626" width="11.125" customWidth="1"/>
    <col min="4874" max="4874" width="20.625" bestFit="1" customWidth="1"/>
    <col min="4881" max="4881" width="10.125" customWidth="1"/>
    <col min="4882" max="4882" width="11.125" customWidth="1"/>
    <col min="5130" max="5130" width="20.625" bestFit="1" customWidth="1"/>
    <col min="5137" max="5137" width="10.125" customWidth="1"/>
    <col min="5138" max="5138" width="11.125" customWidth="1"/>
    <col min="5386" max="5386" width="20.625" bestFit="1" customWidth="1"/>
    <col min="5393" max="5393" width="10.125" customWidth="1"/>
    <col min="5394" max="5394" width="11.125" customWidth="1"/>
    <col min="5642" max="5642" width="20.625" bestFit="1" customWidth="1"/>
    <col min="5649" max="5649" width="10.125" customWidth="1"/>
    <col min="5650" max="5650" width="11.125" customWidth="1"/>
    <col min="5898" max="5898" width="20.625" bestFit="1" customWidth="1"/>
    <col min="5905" max="5905" width="10.125" customWidth="1"/>
    <col min="5906" max="5906" width="11.125" customWidth="1"/>
    <col min="6154" max="6154" width="20.625" bestFit="1" customWidth="1"/>
    <col min="6161" max="6161" width="10.125" customWidth="1"/>
    <col min="6162" max="6162" width="11.125" customWidth="1"/>
    <col min="6410" max="6410" width="20.625" bestFit="1" customWidth="1"/>
    <col min="6417" max="6417" width="10.125" customWidth="1"/>
    <col min="6418" max="6418" width="11.125" customWidth="1"/>
    <col min="6666" max="6666" width="20.625" bestFit="1" customWidth="1"/>
    <col min="6673" max="6673" width="10.125" customWidth="1"/>
    <col min="6674" max="6674" width="11.125" customWidth="1"/>
    <col min="6922" max="6922" width="20.625" bestFit="1" customWidth="1"/>
    <col min="6929" max="6929" width="10.125" customWidth="1"/>
    <col min="6930" max="6930" width="11.125" customWidth="1"/>
    <col min="7178" max="7178" width="20.625" bestFit="1" customWidth="1"/>
    <col min="7185" max="7185" width="10.125" customWidth="1"/>
    <col min="7186" max="7186" width="11.125" customWidth="1"/>
    <col min="7434" max="7434" width="20.625" bestFit="1" customWidth="1"/>
    <col min="7441" max="7441" width="10.125" customWidth="1"/>
    <col min="7442" max="7442" width="11.125" customWidth="1"/>
    <col min="7690" max="7690" width="20.625" bestFit="1" customWidth="1"/>
    <col min="7697" max="7697" width="10.125" customWidth="1"/>
    <col min="7698" max="7698" width="11.125" customWidth="1"/>
    <col min="7946" max="7946" width="20.625" bestFit="1" customWidth="1"/>
    <col min="7953" max="7953" width="10.125" customWidth="1"/>
    <col min="7954" max="7954" width="11.125" customWidth="1"/>
    <col min="8202" max="8202" width="20.625" bestFit="1" customWidth="1"/>
    <col min="8209" max="8209" width="10.125" customWidth="1"/>
    <col min="8210" max="8210" width="11.125" customWidth="1"/>
    <col min="8458" max="8458" width="20.625" bestFit="1" customWidth="1"/>
    <col min="8465" max="8465" width="10.125" customWidth="1"/>
    <col min="8466" max="8466" width="11.125" customWidth="1"/>
    <col min="8714" max="8714" width="20.625" bestFit="1" customWidth="1"/>
    <col min="8721" max="8721" width="10.125" customWidth="1"/>
    <col min="8722" max="8722" width="11.125" customWidth="1"/>
    <col min="8970" max="8970" width="20.625" bestFit="1" customWidth="1"/>
    <col min="8977" max="8977" width="10.125" customWidth="1"/>
    <col min="8978" max="8978" width="11.125" customWidth="1"/>
    <col min="9226" max="9226" width="20.625" bestFit="1" customWidth="1"/>
    <col min="9233" max="9233" width="10.125" customWidth="1"/>
    <col min="9234" max="9234" width="11.125" customWidth="1"/>
    <col min="9482" max="9482" width="20.625" bestFit="1" customWidth="1"/>
    <col min="9489" max="9489" width="10.125" customWidth="1"/>
    <col min="9490" max="9490" width="11.125" customWidth="1"/>
    <col min="9738" max="9738" width="20.625" bestFit="1" customWidth="1"/>
    <col min="9745" max="9745" width="10.125" customWidth="1"/>
    <col min="9746" max="9746" width="11.125" customWidth="1"/>
    <col min="9994" max="9994" width="20.625" bestFit="1" customWidth="1"/>
    <col min="10001" max="10001" width="10.125" customWidth="1"/>
    <col min="10002" max="10002" width="11.125" customWidth="1"/>
    <col min="10250" max="10250" width="20.625" bestFit="1" customWidth="1"/>
    <col min="10257" max="10257" width="10.125" customWidth="1"/>
    <col min="10258" max="10258" width="11.125" customWidth="1"/>
    <col min="10506" max="10506" width="20.625" bestFit="1" customWidth="1"/>
    <col min="10513" max="10513" width="10.125" customWidth="1"/>
    <col min="10514" max="10514" width="11.125" customWidth="1"/>
    <col min="10762" max="10762" width="20.625" bestFit="1" customWidth="1"/>
    <col min="10769" max="10769" width="10.125" customWidth="1"/>
    <col min="10770" max="10770" width="11.125" customWidth="1"/>
    <col min="11018" max="11018" width="20.625" bestFit="1" customWidth="1"/>
    <col min="11025" max="11025" width="10.125" customWidth="1"/>
    <col min="11026" max="11026" width="11.125" customWidth="1"/>
    <col min="11274" max="11274" width="20.625" bestFit="1" customWidth="1"/>
    <col min="11281" max="11281" width="10.125" customWidth="1"/>
    <col min="11282" max="11282" width="11.125" customWidth="1"/>
    <col min="11530" max="11530" width="20.625" bestFit="1" customWidth="1"/>
    <col min="11537" max="11537" width="10.125" customWidth="1"/>
    <col min="11538" max="11538" width="11.125" customWidth="1"/>
    <col min="11786" max="11786" width="20.625" bestFit="1" customWidth="1"/>
    <col min="11793" max="11793" width="10.125" customWidth="1"/>
    <col min="11794" max="11794" width="11.125" customWidth="1"/>
    <col min="12042" max="12042" width="20.625" bestFit="1" customWidth="1"/>
    <col min="12049" max="12049" width="10.125" customWidth="1"/>
    <col min="12050" max="12050" width="11.125" customWidth="1"/>
    <col min="12298" max="12298" width="20.625" bestFit="1" customWidth="1"/>
    <col min="12305" max="12305" width="10.125" customWidth="1"/>
    <col min="12306" max="12306" width="11.125" customWidth="1"/>
    <col min="12554" max="12554" width="20.625" bestFit="1" customWidth="1"/>
    <col min="12561" max="12561" width="10.125" customWidth="1"/>
    <col min="12562" max="12562" width="11.125" customWidth="1"/>
    <col min="12810" max="12810" width="20.625" bestFit="1" customWidth="1"/>
    <col min="12817" max="12817" width="10.125" customWidth="1"/>
    <col min="12818" max="12818" width="11.125" customWidth="1"/>
    <col min="13066" max="13066" width="20.625" bestFit="1" customWidth="1"/>
    <col min="13073" max="13073" width="10.125" customWidth="1"/>
    <col min="13074" max="13074" width="11.125" customWidth="1"/>
    <col min="13322" max="13322" width="20.625" bestFit="1" customWidth="1"/>
    <col min="13329" max="13329" width="10.125" customWidth="1"/>
    <col min="13330" max="13330" width="11.125" customWidth="1"/>
    <col min="13578" max="13578" width="20.625" bestFit="1" customWidth="1"/>
    <col min="13585" max="13585" width="10.125" customWidth="1"/>
    <col min="13586" max="13586" width="11.125" customWidth="1"/>
    <col min="13834" max="13834" width="20.625" bestFit="1" customWidth="1"/>
    <col min="13841" max="13841" width="10.125" customWidth="1"/>
    <col min="13842" max="13842" width="11.125" customWidth="1"/>
    <col min="14090" max="14090" width="20.625" bestFit="1" customWidth="1"/>
    <col min="14097" max="14097" width="10.125" customWidth="1"/>
    <col min="14098" max="14098" width="11.125" customWidth="1"/>
    <col min="14346" max="14346" width="20.625" bestFit="1" customWidth="1"/>
    <col min="14353" max="14353" width="10.125" customWidth="1"/>
    <col min="14354" max="14354" width="11.125" customWidth="1"/>
    <col min="14602" max="14602" width="20.625" bestFit="1" customWidth="1"/>
    <col min="14609" max="14609" width="10.125" customWidth="1"/>
    <col min="14610" max="14610" width="11.125" customWidth="1"/>
    <col min="14858" max="14858" width="20.625" bestFit="1" customWidth="1"/>
    <col min="14865" max="14865" width="10.125" customWidth="1"/>
    <col min="14866" max="14866" width="11.125" customWidth="1"/>
    <col min="15114" max="15114" width="20.625" bestFit="1" customWidth="1"/>
    <col min="15121" max="15121" width="10.125" customWidth="1"/>
    <col min="15122" max="15122" width="11.125" customWidth="1"/>
    <col min="15370" max="15370" width="20.625" bestFit="1" customWidth="1"/>
    <col min="15377" max="15377" width="10.125" customWidth="1"/>
    <col min="15378" max="15378" width="11.125" customWidth="1"/>
    <col min="15626" max="15626" width="20.625" bestFit="1" customWidth="1"/>
    <col min="15633" max="15633" width="10.125" customWidth="1"/>
    <col min="15634" max="15634" width="11.125" customWidth="1"/>
    <col min="15882" max="15882" width="20.625" bestFit="1" customWidth="1"/>
    <col min="15889" max="15889" width="10.125" customWidth="1"/>
    <col min="15890" max="15890" width="11.125" customWidth="1"/>
    <col min="16138" max="16138" width="20.625" bestFit="1" customWidth="1"/>
    <col min="16145" max="16145" width="10.125" customWidth="1"/>
    <col min="16146" max="16146" width="11.125" customWidth="1"/>
  </cols>
  <sheetData>
    <row r="2" spans="1:1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/>
    </row>
    <row r="4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36.75">
      <c r="A5" s="266" t="s">
        <v>30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</row>
    <row r="6" spans="1:19" ht="51.75" customHeight="1">
      <c r="A6" s="267" t="s">
        <v>37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19" ht="66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55.5">
      <c r="A8" s="268" t="s">
        <v>49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</row>
    <row r="9" spans="1:19" ht="45.7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</row>
    <row r="10" spans="1:19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47.25">
      <c r="A12" s="270" t="s">
        <v>67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</row>
    <row r="13" spans="1:1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48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51" customHeight="1">
      <c r="A15" s="271"/>
      <c r="B15" s="271" t="s">
        <v>31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>
      <c r="A16" s="264" t="s">
        <v>251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</row>
    <row r="17" spans="1:19" ht="105.75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R27" s="4"/>
      <c r="S27" s="4"/>
    </row>
    <row r="28" spans="1:19" ht="27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S28" s="4"/>
    </row>
    <row r="29" spans="1:1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mergeCells count="8">
    <mergeCell ref="A16:S16"/>
    <mergeCell ref="A17:S17"/>
    <mergeCell ref="A5:S5"/>
    <mergeCell ref="A6:S6"/>
    <mergeCell ref="A8:S8"/>
    <mergeCell ref="A9:S9"/>
    <mergeCell ref="A12:S12"/>
    <mergeCell ref="A15:S15"/>
  </mergeCells>
  <printOptions horizontalCentered="1"/>
  <pageMargins left="0.15748031496062992" right="0.27559055118110237" top="0.74803149606299213" bottom="0.74803149606299213" header="0.31496062992125984" footer="0.31496062992125984"/>
  <pageSetup paperSize="512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1"/>
  <sheetViews>
    <sheetView tabSelected="1" view="pageBreakPreview" zoomScaleNormal="100" zoomScaleSheetLayoutView="100" workbookViewId="0">
      <pane xSplit="4" ySplit="8" topLeftCell="E42" activePane="bottomRight" state="frozen"/>
      <selection activeCell="D1" sqref="D1"/>
      <selection pane="topRight" activeCell="E1" sqref="E1"/>
      <selection pane="bottomLeft" activeCell="D9" sqref="D9"/>
      <selection pane="bottomRight" activeCell="J47" sqref="J47"/>
    </sheetView>
  </sheetViews>
  <sheetFormatPr baseColWidth="10" defaultRowHeight="15.75"/>
  <cols>
    <col min="1" max="1" width="8.125" style="9" hidden="1" customWidth="1"/>
    <col min="2" max="2" width="10.5" style="9" hidden="1" customWidth="1"/>
    <col min="3" max="3" width="11.5" style="9" hidden="1" customWidth="1"/>
    <col min="4" max="4" width="9.875" style="9" customWidth="1"/>
    <col min="5" max="5" width="8" style="9" customWidth="1"/>
    <col min="6" max="6" width="17.125" style="9" customWidth="1"/>
    <col min="7" max="7" width="12.875" style="9" customWidth="1"/>
    <col min="8" max="8" width="20.5" style="9" customWidth="1"/>
    <col min="9" max="9" width="12" style="9" hidden="1" customWidth="1"/>
    <col min="10" max="10" width="19.5" style="9" customWidth="1"/>
    <col min="11" max="11" width="13.375" style="9" customWidth="1"/>
    <col min="12" max="12" width="17.125" style="9" customWidth="1"/>
    <col min="13" max="13" width="8.625" style="9" customWidth="1"/>
    <col min="14" max="14" width="23.625" style="9" customWidth="1"/>
    <col min="15" max="15" width="17.125" style="9" customWidth="1"/>
    <col min="16" max="16" width="12.5" style="9" customWidth="1"/>
    <col min="17" max="17" width="11.75" style="42" customWidth="1"/>
    <col min="18" max="18" width="14.125" style="9" customWidth="1"/>
    <col min="19" max="19" width="14.5" style="9" hidden="1" customWidth="1"/>
    <col min="20" max="20" width="13.625" style="9" customWidth="1"/>
    <col min="21" max="21" width="11.375" style="9" customWidth="1"/>
    <col min="22" max="22" width="11.625" style="9" customWidth="1"/>
    <col min="23" max="23" width="12.125" style="9" customWidth="1"/>
    <col min="24" max="24" width="14.75" style="9" customWidth="1"/>
    <col min="25" max="25" width="10.625" style="9" customWidth="1"/>
    <col min="26" max="26" width="14.25" style="9" customWidth="1"/>
    <col min="27" max="27" width="9.5" style="9" customWidth="1"/>
    <col min="28" max="28" width="16.5" style="9" customWidth="1"/>
    <col min="29" max="29" width="3.375" style="9" customWidth="1"/>
    <col min="30" max="30" width="21.625" style="42" customWidth="1"/>
    <col min="31" max="31" width="13.75" style="9" customWidth="1"/>
    <col min="32" max="32" width="16.75" style="9" customWidth="1"/>
    <col min="33" max="33" width="25.25" style="9" customWidth="1"/>
    <col min="34" max="34" width="13.5" style="9" customWidth="1"/>
    <col min="35" max="35" width="13" style="9" customWidth="1"/>
    <col min="36" max="36" width="11" style="9" customWidth="1"/>
    <col min="37" max="37" width="19.125" style="9" customWidth="1"/>
    <col min="38" max="40" width="11" style="9" customWidth="1"/>
    <col min="41" max="41" width="13.375" style="9" customWidth="1"/>
    <col min="42" max="42" width="20.75" style="9" bestFit="1" customWidth="1"/>
    <col min="43" max="16384" width="11" style="9"/>
  </cols>
  <sheetData>
    <row r="1" spans="1:49" s="2" customFormat="1" ht="30">
      <c r="B1" s="10"/>
      <c r="C1" s="11"/>
      <c r="D1" s="309" t="s">
        <v>28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89"/>
      <c r="AC1" s="89"/>
      <c r="AD1" s="39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V1" s="20"/>
      <c r="AW1" s="20"/>
    </row>
    <row r="2" spans="1:49" s="2" customFormat="1" ht="30">
      <c r="B2" s="10"/>
      <c r="C2" s="11"/>
      <c r="D2" s="310" t="s">
        <v>50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89"/>
      <c r="AC2" s="89"/>
      <c r="AD2" s="40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V2" s="20"/>
      <c r="AW2" s="20"/>
    </row>
    <row r="3" spans="1:49" s="2" customFormat="1" ht="12" customHeight="1">
      <c r="A3" s="1"/>
      <c r="B3" s="14"/>
      <c r="C3" s="15"/>
      <c r="D3" s="21"/>
      <c r="E3" s="22"/>
      <c r="F3" s="22"/>
      <c r="G3" s="22"/>
      <c r="H3" s="22"/>
      <c r="I3" s="22"/>
      <c r="J3" s="22"/>
      <c r="K3" s="21"/>
      <c r="L3" s="21"/>
      <c r="M3" s="21"/>
      <c r="N3" s="21"/>
      <c r="O3" s="21"/>
      <c r="P3" s="21"/>
      <c r="Q3" s="22"/>
      <c r="R3" s="21"/>
      <c r="S3" s="21"/>
      <c r="T3" s="23"/>
      <c r="U3" s="23"/>
      <c r="V3" s="23"/>
      <c r="W3" s="23"/>
      <c r="X3" s="23"/>
      <c r="Y3" s="23"/>
      <c r="Z3" s="23"/>
      <c r="AA3" s="23"/>
      <c r="AB3" s="16"/>
      <c r="AC3" s="16"/>
      <c r="AD3" s="5"/>
      <c r="AE3" s="1"/>
      <c r="AF3" s="5"/>
      <c r="AG3" s="6"/>
      <c r="AH3" s="3"/>
      <c r="AI3" s="5"/>
      <c r="AV3" s="20"/>
      <c r="AW3" s="20"/>
    </row>
    <row r="4" spans="1:49" s="2" customFormat="1" ht="30" customHeight="1">
      <c r="B4" s="10"/>
      <c r="C4" s="11"/>
      <c r="D4" s="311" t="s">
        <v>56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90"/>
      <c r="AC4" s="90"/>
      <c r="AD4" s="40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V4" s="20"/>
      <c r="AW4" s="20"/>
    </row>
    <row r="5" spans="1:49" s="2" customFormat="1" ht="18.75" thickBot="1"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tr">
        <f>PORTADA!A16</f>
        <v>MOD III 2018 AUT SESION ORD 26 DL 3 AGOS  2018 ACTA NO 26 ACUERDO 82</v>
      </c>
      <c r="P5" s="19"/>
      <c r="Q5" s="4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41"/>
      <c r="AE5" s="19"/>
      <c r="AF5" s="19"/>
      <c r="AG5" s="19"/>
      <c r="AH5" s="19"/>
      <c r="AI5" s="19"/>
      <c r="AV5" s="20"/>
      <c r="AW5" s="20"/>
    </row>
    <row r="6" spans="1:49" s="25" customFormat="1" ht="22.5" customHeight="1" thickBot="1">
      <c r="A6" s="312" t="s">
        <v>34</v>
      </c>
      <c r="B6" s="315" t="s">
        <v>38</v>
      </c>
      <c r="C6" s="315" t="s">
        <v>48</v>
      </c>
      <c r="D6" s="279" t="s">
        <v>14</v>
      </c>
      <c r="E6" s="279" t="s">
        <v>8</v>
      </c>
      <c r="F6" s="280" t="s">
        <v>45</v>
      </c>
      <c r="G6" s="280" t="s">
        <v>41</v>
      </c>
      <c r="H6" s="280" t="s">
        <v>29</v>
      </c>
      <c r="I6" s="280" t="s">
        <v>47</v>
      </c>
      <c r="J6" s="279" t="s">
        <v>15</v>
      </c>
      <c r="K6" s="279" t="s">
        <v>16</v>
      </c>
      <c r="L6" s="279" t="s">
        <v>17</v>
      </c>
      <c r="M6" s="280" t="s">
        <v>43</v>
      </c>
      <c r="N6" s="279" t="s">
        <v>18</v>
      </c>
      <c r="O6" s="279" t="s">
        <v>19</v>
      </c>
      <c r="P6" s="279" t="s">
        <v>20</v>
      </c>
      <c r="Q6" s="279"/>
      <c r="R6" s="279"/>
      <c r="S6" s="279"/>
      <c r="T6" s="278" t="s">
        <v>27</v>
      </c>
      <c r="U6" s="278"/>
      <c r="V6" s="278"/>
      <c r="W6" s="278"/>
      <c r="X6" s="278"/>
      <c r="Y6" s="278"/>
      <c r="Z6" s="278"/>
      <c r="AA6" s="278"/>
      <c r="AB6" s="275" t="s">
        <v>46</v>
      </c>
      <c r="AC6" s="275" t="s">
        <v>36</v>
      </c>
      <c r="AD6" s="288" t="s">
        <v>1</v>
      </c>
      <c r="AE6" s="291" t="s">
        <v>3</v>
      </c>
      <c r="AF6" s="294" t="s">
        <v>0</v>
      </c>
      <c r="AG6" s="297" t="s">
        <v>5</v>
      </c>
      <c r="AH6" s="300" t="s">
        <v>4</v>
      </c>
      <c r="AI6" s="303" t="s">
        <v>2</v>
      </c>
      <c r="AJ6" s="306" t="s">
        <v>6</v>
      </c>
      <c r="AK6" s="282" t="s">
        <v>7</v>
      </c>
      <c r="AL6" s="282" t="s">
        <v>11</v>
      </c>
      <c r="AM6" s="282" t="s">
        <v>10</v>
      </c>
      <c r="AN6" s="282" t="s">
        <v>9</v>
      </c>
      <c r="AO6" s="285" t="s">
        <v>12</v>
      </c>
      <c r="AV6" s="26"/>
      <c r="AW6" s="26"/>
    </row>
    <row r="7" spans="1:49" s="25" customFormat="1" ht="22.5" customHeight="1" thickBot="1">
      <c r="A7" s="313"/>
      <c r="B7" s="316"/>
      <c r="C7" s="316"/>
      <c r="D7" s="279"/>
      <c r="E7" s="279"/>
      <c r="F7" s="292"/>
      <c r="G7" s="292"/>
      <c r="H7" s="292"/>
      <c r="I7" s="292"/>
      <c r="J7" s="279"/>
      <c r="K7" s="279"/>
      <c r="L7" s="279"/>
      <c r="M7" s="292"/>
      <c r="N7" s="279"/>
      <c r="O7" s="279"/>
      <c r="P7" s="279" t="s">
        <v>10</v>
      </c>
      <c r="Q7" s="279" t="s">
        <v>9</v>
      </c>
      <c r="R7" s="280" t="s">
        <v>44</v>
      </c>
      <c r="S7" s="279" t="s">
        <v>42</v>
      </c>
      <c r="T7" s="278" t="s">
        <v>21</v>
      </c>
      <c r="U7" s="278" t="s">
        <v>22</v>
      </c>
      <c r="V7" s="278" t="s">
        <v>26</v>
      </c>
      <c r="W7" s="278"/>
      <c r="X7" s="278" t="s">
        <v>24</v>
      </c>
      <c r="Y7" s="278"/>
      <c r="Z7" s="278" t="s">
        <v>35</v>
      </c>
      <c r="AA7" s="278" t="s">
        <v>52</v>
      </c>
      <c r="AB7" s="276"/>
      <c r="AC7" s="276"/>
      <c r="AD7" s="289"/>
      <c r="AE7" s="292"/>
      <c r="AF7" s="295"/>
      <c r="AG7" s="298"/>
      <c r="AH7" s="301"/>
      <c r="AI7" s="304"/>
      <c r="AJ7" s="307"/>
      <c r="AK7" s="283"/>
      <c r="AL7" s="283"/>
      <c r="AM7" s="283"/>
      <c r="AN7" s="283"/>
      <c r="AO7" s="286"/>
      <c r="AV7" s="26"/>
      <c r="AW7" s="26"/>
    </row>
    <row r="8" spans="1:49" s="25" customFormat="1" ht="28.5" customHeight="1" thickBot="1">
      <c r="A8" s="314"/>
      <c r="B8" s="317"/>
      <c r="C8" s="317"/>
      <c r="D8" s="279"/>
      <c r="E8" s="279"/>
      <c r="F8" s="281"/>
      <c r="G8" s="281"/>
      <c r="H8" s="281"/>
      <c r="I8" s="281"/>
      <c r="J8" s="279"/>
      <c r="K8" s="279"/>
      <c r="L8" s="279"/>
      <c r="M8" s="281"/>
      <c r="N8" s="279"/>
      <c r="O8" s="279"/>
      <c r="P8" s="279"/>
      <c r="Q8" s="279"/>
      <c r="R8" s="281"/>
      <c r="S8" s="279"/>
      <c r="T8" s="278"/>
      <c r="U8" s="278"/>
      <c r="V8" s="91" t="s">
        <v>23</v>
      </c>
      <c r="W8" s="91" t="s">
        <v>24</v>
      </c>
      <c r="X8" s="91" t="s">
        <v>25</v>
      </c>
      <c r="Y8" s="91" t="s">
        <v>53</v>
      </c>
      <c r="Z8" s="278"/>
      <c r="AA8" s="278"/>
      <c r="AB8" s="277"/>
      <c r="AC8" s="277"/>
      <c r="AD8" s="290"/>
      <c r="AE8" s="293"/>
      <c r="AF8" s="296"/>
      <c r="AG8" s="299"/>
      <c r="AH8" s="302"/>
      <c r="AI8" s="305"/>
      <c r="AJ8" s="308"/>
      <c r="AK8" s="284"/>
      <c r="AL8" s="284"/>
      <c r="AM8" s="284"/>
      <c r="AN8" s="284"/>
      <c r="AO8" s="287"/>
      <c r="AV8" s="26"/>
      <c r="AW8" s="26"/>
    </row>
    <row r="9" spans="1:49" s="25" customFormat="1" ht="6" customHeight="1" thickBot="1">
      <c r="A9" s="120"/>
      <c r="B9" s="157"/>
      <c r="C9" s="157"/>
      <c r="D9" s="158"/>
      <c r="E9" s="159"/>
      <c r="F9" s="160"/>
      <c r="G9" s="160"/>
      <c r="H9" s="160"/>
      <c r="I9" s="160"/>
      <c r="J9" s="159"/>
      <c r="K9" s="159"/>
      <c r="L9" s="159"/>
      <c r="M9" s="160"/>
      <c r="N9" s="159"/>
      <c r="O9" s="159"/>
      <c r="P9" s="159"/>
      <c r="Q9" s="159"/>
      <c r="R9" s="160"/>
      <c r="S9" s="159"/>
      <c r="T9" s="195"/>
      <c r="U9" s="195"/>
      <c r="V9" s="195"/>
      <c r="W9" s="195"/>
      <c r="X9" s="195"/>
      <c r="Y9" s="195"/>
      <c r="Z9" s="195"/>
      <c r="AA9" s="196"/>
      <c r="AB9" s="161"/>
      <c r="AC9" s="161"/>
      <c r="AD9" s="120"/>
      <c r="AE9" s="120"/>
      <c r="AF9" s="120"/>
      <c r="AG9" s="162"/>
      <c r="AH9" s="163"/>
      <c r="AI9" s="120"/>
      <c r="AJ9" s="164"/>
      <c r="AK9" s="165"/>
      <c r="AL9" s="165"/>
      <c r="AM9" s="165"/>
      <c r="AN9" s="165"/>
      <c r="AO9" s="165"/>
      <c r="AV9" s="26"/>
      <c r="AW9" s="26"/>
    </row>
    <row r="10" spans="1:49" s="25" customFormat="1" ht="45.75" customHeight="1" thickBot="1">
      <c r="A10" s="120"/>
      <c r="B10" s="157"/>
      <c r="C10" s="157"/>
      <c r="D10" s="272" t="s">
        <v>188</v>
      </c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4"/>
      <c r="AB10" s="161"/>
      <c r="AC10" s="161"/>
      <c r="AD10" s="120"/>
      <c r="AE10" s="120"/>
      <c r="AF10" s="120"/>
      <c r="AG10" s="162"/>
      <c r="AH10" s="163"/>
      <c r="AI10" s="120"/>
      <c r="AJ10" s="164"/>
      <c r="AK10" s="165"/>
      <c r="AL10" s="165"/>
      <c r="AM10" s="165"/>
      <c r="AN10" s="165"/>
      <c r="AO10" s="165"/>
      <c r="AV10" s="26"/>
      <c r="AW10" s="26"/>
    </row>
    <row r="11" spans="1:49" s="24" customFormat="1" ht="30" customHeight="1" thickBot="1">
      <c r="A11" s="27"/>
      <c r="B11" s="27"/>
      <c r="C11" s="27"/>
      <c r="D11" s="246" t="s">
        <v>227</v>
      </c>
      <c r="E11" s="222"/>
      <c r="F11" s="222"/>
      <c r="G11" s="223"/>
      <c r="H11" s="222"/>
      <c r="I11" s="222"/>
      <c r="J11" s="224"/>
      <c r="K11" s="225"/>
      <c r="L11" s="223"/>
      <c r="M11" s="226"/>
      <c r="N11" s="222"/>
      <c r="O11" s="222"/>
      <c r="P11" s="222"/>
      <c r="Q11" s="227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38"/>
      <c r="AF11" s="43"/>
    </row>
    <row r="12" spans="1:49" s="24" customFormat="1" ht="26.25" customHeight="1" thickBot="1">
      <c r="A12" s="27"/>
      <c r="B12" s="27"/>
      <c r="C12" s="27"/>
      <c r="D12" s="105" t="s">
        <v>54</v>
      </c>
      <c r="E12" s="106"/>
      <c r="F12" s="106"/>
      <c r="G12" s="107"/>
      <c r="H12" s="108"/>
      <c r="I12" s="108"/>
      <c r="J12" s="109"/>
      <c r="K12" s="110"/>
      <c r="L12" s="107"/>
      <c r="M12" s="111"/>
      <c r="N12" s="106"/>
      <c r="O12" s="106"/>
      <c r="P12" s="106"/>
      <c r="Q12" s="106"/>
      <c r="R12" s="106"/>
      <c r="S12" s="92"/>
      <c r="T12" s="117"/>
      <c r="U12" s="117"/>
      <c r="V12" s="117"/>
      <c r="W12" s="117"/>
      <c r="X12" s="117"/>
      <c r="Y12" s="117"/>
      <c r="Z12" s="117"/>
      <c r="AA12" s="118"/>
      <c r="AB12" s="34"/>
    </row>
    <row r="13" spans="1:49" s="46" customFormat="1" ht="60" customHeight="1">
      <c r="A13" s="48"/>
      <c r="B13" s="44"/>
      <c r="C13" s="49"/>
      <c r="D13" s="126" t="s">
        <v>156</v>
      </c>
      <c r="E13" s="127">
        <v>1</v>
      </c>
      <c r="F13" s="128" t="s">
        <v>91</v>
      </c>
      <c r="G13" s="129" t="s">
        <v>157</v>
      </c>
      <c r="H13" s="130" t="s">
        <v>158</v>
      </c>
      <c r="I13" s="129" t="s">
        <v>78</v>
      </c>
      <c r="J13" s="131" t="s">
        <v>159</v>
      </c>
      <c r="K13" s="132" t="s">
        <v>103</v>
      </c>
      <c r="L13" s="133" t="s">
        <v>70</v>
      </c>
      <c r="M13" s="134" t="s">
        <v>71</v>
      </c>
      <c r="N13" s="130" t="s">
        <v>87</v>
      </c>
      <c r="O13" s="135" t="s">
        <v>72</v>
      </c>
      <c r="P13" s="102">
        <v>250</v>
      </c>
      <c r="Q13" s="126" t="s">
        <v>81</v>
      </c>
      <c r="R13" s="136">
        <v>30</v>
      </c>
      <c r="S13" s="65"/>
      <c r="T13" s="113">
        <f>SUM(U13:AA13)</f>
        <v>400000</v>
      </c>
      <c r="U13" s="114">
        <v>0</v>
      </c>
      <c r="V13" s="115">
        <v>0</v>
      </c>
      <c r="W13" s="114">
        <v>0</v>
      </c>
      <c r="X13" s="114">
        <v>400000</v>
      </c>
      <c r="Y13" s="114">
        <v>0</v>
      </c>
      <c r="Z13" s="115">
        <v>0</v>
      </c>
      <c r="AA13" s="114">
        <v>0</v>
      </c>
      <c r="AB13" s="45"/>
      <c r="AC13" s="44"/>
      <c r="AD13" s="44"/>
      <c r="AE13" s="47"/>
      <c r="AP13" s="86"/>
    </row>
    <row r="14" spans="1:49" s="46" customFormat="1" ht="60" customHeight="1">
      <c r="A14" s="48"/>
      <c r="B14" s="44"/>
      <c r="C14" s="49"/>
      <c r="D14" s="95" t="s">
        <v>211</v>
      </c>
      <c r="E14" s="127">
        <v>1</v>
      </c>
      <c r="F14" s="128" t="s">
        <v>75</v>
      </c>
      <c r="G14" s="244" t="s">
        <v>249</v>
      </c>
      <c r="H14" s="232" t="s">
        <v>212</v>
      </c>
      <c r="I14" s="129"/>
      <c r="J14" s="131" t="s">
        <v>213</v>
      </c>
      <c r="K14" s="132" t="s">
        <v>73</v>
      </c>
      <c r="L14" s="133" t="s">
        <v>70</v>
      </c>
      <c r="M14" s="134" t="s">
        <v>71</v>
      </c>
      <c r="N14" s="138" t="s">
        <v>87</v>
      </c>
      <c r="O14" s="60" t="s">
        <v>72</v>
      </c>
      <c r="P14" s="146">
        <v>100</v>
      </c>
      <c r="Q14" s="126" t="s">
        <v>81</v>
      </c>
      <c r="R14" s="136">
        <v>80</v>
      </c>
      <c r="S14" s="197"/>
      <c r="T14" s="148">
        <f>SUM(U14:AA14)</f>
        <v>250000</v>
      </c>
      <c r="U14" s="149">
        <v>0</v>
      </c>
      <c r="V14" s="150">
        <v>0</v>
      </c>
      <c r="W14" s="149">
        <v>0</v>
      </c>
      <c r="X14" s="149">
        <v>250000</v>
      </c>
      <c r="Y14" s="149">
        <v>0</v>
      </c>
      <c r="Z14" s="150">
        <v>0</v>
      </c>
      <c r="AA14" s="149">
        <v>0</v>
      </c>
      <c r="AB14" s="45"/>
      <c r="AC14" s="44"/>
      <c r="AD14" s="44"/>
      <c r="AE14" s="47"/>
      <c r="AP14" s="86"/>
    </row>
    <row r="15" spans="1:49" s="46" customFormat="1" ht="60" customHeight="1">
      <c r="A15" s="48"/>
      <c r="B15" s="44"/>
      <c r="C15" s="49"/>
      <c r="D15" s="95" t="s">
        <v>246</v>
      </c>
      <c r="E15" s="229">
        <v>1</v>
      </c>
      <c r="F15" s="230" t="s">
        <v>105</v>
      </c>
      <c r="G15" s="231" t="s">
        <v>58</v>
      </c>
      <c r="H15" s="232" t="s">
        <v>247</v>
      </c>
      <c r="I15" s="231"/>
      <c r="J15" s="263" t="s">
        <v>248</v>
      </c>
      <c r="K15" s="233" t="s">
        <v>73</v>
      </c>
      <c r="L15" s="234" t="s">
        <v>70</v>
      </c>
      <c r="M15" s="235" t="s">
        <v>71</v>
      </c>
      <c r="N15" s="236" t="s">
        <v>87</v>
      </c>
      <c r="O15" s="95" t="s">
        <v>72</v>
      </c>
      <c r="P15" s="237">
        <v>181.5</v>
      </c>
      <c r="Q15" s="238" t="s">
        <v>81</v>
      </c>
      <c r="R15" s="239">
        <v>130</v>
      </c>
      <c r="S15" s="240"/>
      <c r="T15" s="148">
        <f t="shared" ref="T15" si="0">SUM(U15:AA15)</f>
        <v>410000</v>
      </c>
      <c r="U15" s="241">
        <v>0</v>
      </c>
      <c r="V15" s="242">
        <v>0</v>
      </c>
      <c r="W15" s="241">
        <v>0</v>
      </c>
      <c r="X15" s="243">
        <v>410000</v>
      </c>
      <c r="Y15" s="241">
        <v>0</v>
      </c>
      <c r="Z15" s="242">
        <v>0</v>
      </c>
      <c r="AA15" s="241">
        <v>0</v>
      </c>
      <c r="AB15" s="45"/>
      <c r="AC15" s="44"/>
      <c r="AD15" s="44"/>
      <c r="AE15" s="47"/>
      <c r="AP15" s="86"/>
    </row>
    <row r="16" spans="1:49" s="46" customFormat="1" ht="60" customHeight="1">
      <c r="A16" s="48"/>
      <c r="B16" s="44"/>
      <c r="C16" s="49"/>
      <c r="D16" s="126" t="s">
        <v>74</v>
      </c>
      <c r="E16" s="127">
        <v>1</v>
      </c>
      <c r="F16" s="128" t="s">
        <v>75</v>
      </c>
      <c r="G16" s="137" t="s">
        <v>76</v>
      </c>
      <c r="H16" s="130" t="s">
        <v>77</v>
      </c>
      <c r="I16" s="137" t="s">
        <v>78</v>
      </c>
      <c r="J16" s="131" t="s">
        <v>79</v>
      </c>
      <c r="K16" s="140" t="s">
        <v>73</v>
      </c>
      <c r="L16" s="141" t="s">
        <v>70</v>
      </c>
      <c r="M16" s="134" t="s">
        <v>71</v>
      </c>
      <c r="N16" s="130" t="s">
        <v>80</v>
      </c>
      <c r="O16" s="135" t="s">
        <v>72</v>
      </c>
      <c r="P16" s="152">
        <v>200</v>
      </c>
      <c r="Q16" s="135" t="s">
        <v>81</v>
      </c>
      <c r="R16" s="143">
        <v>100</v>
      </c>
      <c r="S16" s="147">
        <v>2657</v>
      </c>
      <c r="T16" s="148">
        <f t="shared" ref="T16:T17" si="1">SUM(U16:AA16)</f>
        <v>320000</v>
      </c>
      <c r="U16" s="149">
        <v>0</v>
      </c>
      <c r="V16" s="150">
        <v>0</v>
      </c>
      <c r="W16" s="149">
        <v>0</v>
      </c>
      <c r="X16" s="151">
        <v>320000</v>
      </c>
      <c r="Y16" s="149">
        <v>0</v>
      </c>
      <c r="Z16" s="150">
        <v>0</v>
      </c>
      <c r="AA16" s="149">
        <v>0</v>
      </c>
      <c r="AB16" s="45"/>
      <c r="AC16" s="44"/>
      <c r="AD16" s="88"/>
      <c r="AE16" s="47"/>
      <c r="AP16" s="86"/>
    </row>
    <row r="17" spans="1:42" s="46" customFormat="1" ht="60" customHeight="1" thickBot="1">
      <c r="A17" s="48"/>
      <c r="B17" s="44"/>
      <c r="C17" s="49"/>
      <c r="D17" s="166" t="s">
        <v>82</v>
      </c>
      <c r="E17" s="167">
        <v>1</v>
      </c>
      <c r="F17" s="168" t="s">
        <v>83</v>
      </c>
      <c r="G17" s="169" t="s">
        <v>84</v>
      </c>
      <c r="H17" s="170" t="s">
        <v>85</v>
      </c>
      <c r="I17" s="169" t="s">
        <v>58</v>
      </c>
      <c r="J17" s="171" t="s">
        <v>86</v>
      </c>
      <c r="K17" s="172" t="s">
        <v>32</v>
      </c>
      <c r="L17" s="173" t="s">
        <v>70</v>
      </c>
      <c r="M17" s="174" t="s">
        <v>71</v>
      </c>
      <c r="N17" s="170" t="s">
        <v>87</v>
      </c>
      <c r="O17" s="166" t="s">
        <v>72</v>
      </c>
      <c r="P17" s="176">
        <v>200</v>
      </c>
      <c r="Q17" s="166" t="s">
        <v>81</v>
      </c>
      <c r="R17" s="175">
        <v>100</v>
      </c>
      <c r="S17" s="147">
        <v>1284</v>
      </c>
      <c r="T17" s="148">
        <f t="shared" si="1"/>
        <v>320000</v>
      </c>
      <c r="U17" s="153">
        <v>0</v>
      </c>
      <c r="V17" s="151">
        <v>0</v>
      </c>
      <c r="W17" s="153">
        <v>0</v>
      </c>
      <c r="X17" s="151">
        <v>320000</v>
      </c>
      <c r="Y17" s="153">
        <v>0</v>
      </c>
      <c r="Z17" s="151">
        <v>0</v>
      </c>
      <c r="AA17" s="153">
        <v>0</v>
      </c>
      <c r="AB17" s="45"/>
      <c r="AC17" s="44"/>
      <c r="AD17" s="44"/>
      <c r="AE17" s="47"/>
      <c r="AP17" s="86"/>
    </row>
    <row r="18" spans="1:42" s="24" customFormat="1" ht="38.25" customHeight="1" thickBot="1">
      <c r="A18" s="27"/>
      <c r="B18" s="27"/>
      <c r="C18" s="27"/>
      <c r="D18" s="28"/>
      <c r="E18" s="28"/>
      <c r="F18" s="28"/>
      <c r="G18" s="29"/>
      <c r="H18" s="30"/>
      <c r="I18" s="30"/>
      <c r="J18" s="31"/>
      <c r="K18" s="32"/>
      <c r="L18" s="29"/>
      <c r="M18" s="33"/>
      <c r="N18" s="28"/>
      <c r="O18" s="28"/>
      <c r="P18" s="28"/>
      <c r="R18" s="38" t="s">
        <v>237</v>
      </c>
      <c r="S18" s="38"/>
      <c r="T18" s="36">
        <f t="shared" ref="T18:AA18" si="2">SUM(T13:T17)</f>
        <v>1700000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1700000</v>
      </c>
      <c r="Y18" s="36">
        <f t="shared" si="2"/>
        <v>0</v>
      </c>
      <c r="Z18" s="36">
        <f t="shared" si="2"/>
        <v>0</v>
      </c>
      <c r="AA18" s="37">
        <f t="shared" si="2"/>
        <v>0</v>
      </c>
      <c r="AF18" s="43"/>
    </row>
    <row r="19" spans="1:42" s="24" customFormat="1" ht="26.25" customHeight="1" thickBot="1">
      <c r="A19" s="27"/>
      <c r="B19" s="27"/>
      <c r="C19" s="27"/>
      <c r="D19" s="105" t="s">
        <v>203</v>
      </c>
      <c r="E19" s="106"/>
      <c r="F19" s="106"/>
      <c r="G19" s="107"/>
      <c r="H19" s="108"/>
      <c r="I19" s="108"/>
      <c r="J19" s="109"/>
      <c r="K19" s="110"/>
      <c r="L19" s="107"/>
      <c r="M19" s="111"/>
      <c r="N19" s="106"/>
      <c r="O19" s="106"/>
      <c r="P19" s="106"/>
      <c r="Q19" s="106"/>
      <c r="R19" s="106"/>
      <c r="S19" s="116"/>
      <c r="T19" s="117"/>
      <c r="U19" s="117"/>
      <c r="V19" s="117"/>
      <c r="W19" s="117"/>
      <c r="X19" s="117"/>
      <c r="Y19" s="117"/>
      <c r="Z19" s="117"/>
      <c r="AA19" s="118"/>
      <c r="AB19" s="34"/>
    </row>
    <row r="20" spans="1:42" s="46" customFormat="1" ht="60" customHeight="1">
      <c r="A20" s="48"/>
      <c r="B20" s="44"/>
      <c r="C20" s="49"/>
      <c r="D20" s="95" t="s">
        <v>95</v>
      </c>
      <c r="E20" s="96">
        <v>1</v>
      </c>
      <c r="F20" s="97" t="s">
        <v>96</v>
      </c>
      <c r="G20" s="103" t="s">
        <v>97</v>
      </c>
      <c r="H20" s="98" t="s">
        <v>102</v>
      </c>
      <c r="I20" s="103" t="s">
        <v>98</v>
      </c>
      <c r="J20" s="99" t="s">
        <v>99</v>
      </c>
      <c r="K20" s="104" t="s">
        <v>32</v>
      </c>
      <c r="L20" s="122" t="s">
        <v>70</v>
      </c>
      <c r="M20" s="101" t="s">
        <v>71</v>
      </c>
      <c r="N20" s="98" t="s">
        <v>100</v>
      </c>
      <c r="O20" s="95" t="s">
        <v>72</v>
      </c>
      <c r="P20" s="96">
        <v>1</v>
      </c>
      <c r="Q20" s="95" t="s">
        <v>101</v>
      </c>
      <c r="R20" s="96">
        <v>50</v>
      </c>
      <c r="S20" s="112"/>
      <c r="T20" s="113">
        <f>SUM(U20:AA20)</f>
        <v>230000</v>
      </c>
      <c r="U20" s="114">
        <v>0</v>
      </c>
      <c r="V20" s="115">
        <v>0</v>
      </c>
      <c r="W20" s="114">
        <v>0</v>
      </c>
      <c r="X20" s="114">
        <v>230000</v>
      </c>
      <c r="Y20" s="114">
        <v>0</v>
      </c>
      <c r="Z20" s="115">
        <v>0</v>
      </c>
      <c r="AA20" s="114">
        <v>0</v>
      </c>
      <c r="AB20" s="45"/>
      <c r="AC20" s="44"/>
      <c r="AD20" s="44"/>
      <c r="AE20" s="47"/>
      <c r="AP20" s="86"/>
    </row>
    <row r="21" spans="1:42" s="46" customFormat="1" ht="60" customHeight="1">
      <c r="A21" s="48"/>
      <c r="B21" s="44"/>
      <c r="C21" s="49"/>
      <c r="D21" s="95" t="s">
        <v>104</v>
      </c>
      <c r="E21" s="96">
        <v>1</v>
      </c>
      <c r="F21" s="97" t="s">
        <v>105</v>
      </c>
      <c r="G21" s="103" t="s">
        <v>106</v>
      </c>
      <c r="H21" s="98" t="s">
        <v>107</v>
      </c>
      <c r="I21" s="103" t="s">
        <v>108</v>
      </c>
      <c r="J21" s="99" t="s">
        <v>109</v>
      </c>
      <c r="K21" s="104" t="s">
        <v>32</v>
      </c>
      <c r="L21" s="100" t="s">
        <v>70</v>
      </c>
      <c r="M21" s="101" t="s">
        <v>71</v>
      </c>
      <c r="N21" s="98" t="s">
        <v>100</v>
      </c>
      <c r="O21" s="95" t="s">
        <v>72</v>
      </c>
      <c r="P21" s="102">
        <v>1</v>
      </c>
      <c r="Q21" s="95" t="s">
        <v>101</v>
      </c>
      <c r="R21" s="96">
        <v>55</v>
      </c>
      <c r="S21" s="112"/>
      <c r="T21" s="113">
        <f t="shared" ref="T21" si="3">SUM(U21:AA21)</f>
        <v>230000</v>
      </c>
      <c r="U21" s="114">
        <v>0</v>
      </c>
      <c r="V21" s="115">
        <v>0</v>
      </c>
      <c r="W21" s="114">
        <v>0</v>
      </c>
      <c r="X21" s="114">
        <v>230000</v>
      </c>
      <c r="Y21" s="114">
        <v>0</v>
      </c>
      <c r="Z21" s="115">
        <v>0</v>
      </c>
      <c r="AA21" s="114">
        <v>0</v>
      </c>
      <c r="AB21" s="45"/>
      <c r="AC21" s="44"/>
      <c r="AD21" s="44"/>
      <c r="AE21" s="47"/>
      <c r="AP21" s="86"/>
    </row>
    <row r="22" spans="1:42" s="46" customFormat="1" ht="60" customHeight="1">
      <c r="A22" s="48"/>
      <c r="B22" s="44"/>
      <c r="C22" s="49"/>
      <c r="D22" s="95" t="s">
        <v>112</v>
      </c>
      <c r="E22" s="96">
        <v>1</v>
      </c>
      <c r="F22" s="97" t="s">
        <v>105</v>
      </c>
      <c r="G22" s="103" t="s">
        <v>113</v>
      </c>
      <c r="H22" s="98" t="s">
        <v>114</v>
      </c>
      <c r="I22" s="103" t="s">
        <v>108</v>
      </c>
      <c r="J22" s="99" t="s">
        <v>115</v>
      </c>
      <c r="K22" s="104" t="s">
        <v>32</v>
      </c>
      <c r="L22" s="122" t="s">
        <v>70</v>
      </c>
      <c r="M22" s="123" t="s">
        <v>71</v>
      </c>
      <c r="N22" s="124" t="s">
        <v>116</v>
      </c>
      <c r="O22" s="60" t="s">
        <v>33</v>
      </c>
      <c r="P22" s="190" t="s">
        <v>117</v>
      </c>
      <c r="Q22" s="95" t="s">
        <v>118</v>
      </c>
      <c r="R22" s="96">
        <v>120</v>
      </c>
      <c r="S22" s="112"/>
      <c r="T22" s="113">
        <f t="shared" ref="T22" si="4">SUM(U22:AA22)</f>
        <v>38000</v>
      </c>
      <c r="U22" s="114">
        <v>0</v>
      </c>
      <c r="V22" s="115">
        <v>0</v>
      </c>
      <c r="W22" s="114">
        <v>0</v>
      </c>
      <c r="X22" s="115">
        <v>38000</v>
      </c>
      <c r="Y22" s="114">
        <v>0</v>
      </c>
      <c r="Z22" s="115">
        <v>0</v>
      </c>
      <c r="AA22" s="114">
        <v>0</v>
      </c>
      <c r="AB22" s="45"/>
      <c r="AC22" s="44"/>
      <c r="AD22" s="44"/>
      <c r="AE22" s="47"/>
      <c r="AP22" s="86"/>
    </row>
    <row r="23" spans="1:42" s="46" customFormat="1" ht="60" customHeight="1">
      <c r="A23" s="48"/>
      <c r="B23" s="44"/>
      <c r="C23" s="49"/>
      <c r="D23" s="95" t="s">
        <v>119</v>
      </c>
      <c r="E23" s="96">
        <v>1</v>
      </c>
      <c r="F23" s="97" t="s">
        <v>105</v>
      </c>
      <c r="G23" s="103" t="s">
        <v>110</v>
      </c>
      <c r="H23" s="98" t="s">
        <v>111</v>
      </c>
      <c r="I23" s="103" t="s">
        <v>108</v>
      </c>
      <c r="J23" s="99" t="s">
        <v>120</v>
      </c>
      <c r="K23" s="104" t="s">
        <v>32</v>
      </c>
      <c r="L23" s="100" t="s">
        <v>70</v>
      </c>
      <c r="M23" s="101" t="s">
        <v>71</v>
      </c>
      <c r="N23" s="98" t="s">
        <v>100</v>
      </c>
      <c r="O23" s="95" t="s">
        <v>72</v>
      </c>
      <c r="P23" s="102">
        <v>1</v>
      </c>
      <c r="Q23" s="95" t="s">
        <v>101</v>
      </c>
      <c r="R23" s="96">
        <v>90</v>
      </c>
      <c r="S23" s="112"/>
      <c r="T23" s="113">
        <f t="shared" ref="T23" si="5">SUM(U23:AA23)</f>
        <v>230000</v>
      </c>
      <c r="U23" s="114">
        <v>0</v>
      </c>
      <c r="V23" s="115">
        <v>0</v>
      </c>
      <c r="W23" s="114">
        <v>0</v>
      </c>
      <c r="X23" s="114">
        <v>230000</v>
      </c>
      <c r="Y23" s="114">
        <v>0</v>
      </c>
      <c r="Z23" s="115">
        <v>0</v>
      </c>
      <c r="AA23" s="114">
        <v>0</v>
      </c>
      <c r="AB23" s="45"/>
      <c r="AC23" s="44"/>
      <c r="AD23" s="44"/>
      <c r="AE23" s="47"/>
      <c r="AP23" s="86"/>
    </row>
    <row r="24" spans="1:42" s="46" customFormat="1" ht="60" customHeight="1">
      <c r="A24" s="48"/>
      <c r="B24" s="44"/>
      <c r="C24" s="49"/>
      <c r="D24" s="95" t="s">
        <v>121</v>
      </c>
      <c r="E24" s="96">
        <v>1</v>
      </c>
      <c r="F24" s="97" t="s">
        <v>13</v>
      </c>
      <c r="G24" s="103" t="s">
        <v>122</v>
      </c>
      <c r="H24" s="98" t="s">
        <v>123</v>
      </c>
      <c r="I24" s="103" t="s">
        <v>58</v>
      </c>
      <c r="J24" s="99" t="s">
        <v>124</v>
      </c>
      <c r="K24" s="104" t="s">
        <v>32</v>
      </c>
      <c r="L24" s="122" t="s">
        <v>70</v>
      </c>
      <c r="M24" s="123" t="s">
        <v>71</v>
      </c>
      <c r="N24" s="124" t="s">
        <v>100</v>
      </c>
      <c r="O24" s="95" t="s">
        <v>72</v>
      </c>
      <c r="P24" s="96">
        <v>1</v>
      </c>
      <c r="Q24" s="95" t="s">
        <v>101</v>
      </c>
      <c r="R24" s="96">
        <v>70</v>
      </c>
      <c r="S24" s="112"/>
      <c r="T24" s="113">
        <f t="shared" ref="T24" si="6">SUM(U24:AA24)</f>
        <v>230000</v>
      </c>
      <c r="U24" s="114">
        <v>0</v>
      </c>
      <c r="V24" s="115">
        <v>0</v>
      </c>
      <c r="W24" s="114">
        <v>0</v>
      </c>
      <c r="X24" s="114">
        <v>230000</v>
      </c>
      <c r="Y24" s="114">
        <v>0</v>
      </c>
      <c r="Z24" s="115">
        <v>0</v>
      </c>
      <c r="AA24" s="114">
        <v>0</v>
      </c>
      <c r="AB24" s="45"/>
      <c r="AC24" s="44"/>
      <c r="AD24" s="44"/>
      <c r="AE24" s="47"/>
      <c r="AP24" s="86"/>
    </row>
    <row r="25" spans="1:42" s="46" customFormat="1" ht="60" customHeight="1">
      <c r="A25" s="48"/>
      <c r="B25" s="44"/>
      <c r="C25" s="49"/>
      <c r="D25" s="95" t="s">
        <v>125</v>
      </c>
      <c r="E25" s="96">
        <v>1</v>
      </c>
      <c r="F25" s="97" t="s">
        <v>126</v>
      </c>
      <c r="G25" s="103" t="s">
        <v>127</v>
      </c>
      <c r="H25" s="98" t="s">
        <v>128</v>
      </c>
      <c r="I25" s="103" t="s">
        <v>108</v>
      </c>
      <c r="J25" s="99" t="s">
        <v>129</v>
      </c>
      <c r="K25" s="104" t="s">
        <v>32</v>
      </c>
      <c r="L25" s="100" t="s">
        <v>70</v>
      </c>
      <c r="M25" s="101" t="s">
        <v>71</v>
      </c>
      <c r="N25" s="98" t="s">
        <v>100</v>
      </c>
      <c r="O25" s="95" t="s">
        <v>72</v>
      </c>
      <c r="P25" s="102">
        <v>1</v>
      </c>
      <c r="Q25" s="95" t="s">
        <v>101</v>
      </c>
      <c r="R25" s="96">
        <v>60</v>
      </c>
      <c r="S25" s="112"/>
      <c r="T25" s="113">
        <f t="shared" ref="T25:T26" si="7">SUM(U25:AA25)</f>
        <v>230000</v>
      </c>
      <c r="U25" s="114">
        <v>0</v>
      </c>
      <c r="V25" s="115">
        <v>0</v>
      </c>
      <c r="W25" s="114">
        <v>0</v>
      </c>
      <c r="X25" s="114">
        <v>230000</v>
      </c>
      <c r="Y25" s="114">
        <v>0</v>
      </c>
      <c r="Z25" s="115">
        <v>0</v>
      </c>
      <c r="AA25" s="114">
        <v>0</v>
      </c>
      <c r="AB25" s="45"/>
      <c r="AC25" s="44"/>
      <c r="AD25" s="44"/>
      <c r="AE25" s="47"/>
      <c r="AP25" s="86"/>
    </row>
    <row r="26" spans="1:42" s="46" customFormat="1" ht="60" customHeight="1">
      <c r="A26" s="48"/>
      <c r="B26" s="44"/>
      <c r="C26" s="49"/>
      <c r="D26" s="95" t="s">
        <v>130</v>
      </c>
      <c r="E26" s="96">
        <v>1</v>
      </c>
      <c r="F26" s="97" t="s">
        <v>126</v>
      </c>
      <c r="G26" s="103" t="s">
        <v>127</v>
      </c>
      <c r="H26" s="98" t="s">
        <v>128</v>
      </c>
      <c r="I26" s="103" t="s">
        <v>108</v>
      </c>
      <c r="J26" s="99" t="s">
        <v>131</v>
      </c>
      <c r="K26" s="104" t="s">
        <v>32</v>
      </c>
      <c r="L26" s="100" t="s">
        <v>70</v>
      </c>
      <c r="M26" s="101" t="s">
        <v>71</v>
      </c>
      <c r="N26" s="98" t="s">
        <v>100</v>
      </c>
      <c r="O26" s="95" t="s">
        <v>72</v>
      </c>
      <c r="P26" s="102">
        <v>1</v>
      </c>
      <c r="Q26" s="95" t="s">
        <v>101</v>
      </c>
      <c r="R26" s="96">
        <v>70</v>
      </c>
      <c r="S26" s="112"/>
      <c r="T26" s="113">
        <f t="shared" si="7"/>
        <v>230000</v>
      </c>
      <c r="U26" s="114">
        <v>0</v>
      </c>
      <c r="V26" s="115">
        <v>0</v>
      </c>
      <c r="W26" s="114">
        <v>0</v>
      </c>
      <c r="X26" s="114">
        <v>230000</v>
      </c>
      <c r="Y26" s="114">
        <v>0</v>
      </c>
      <c r="Z26" s="115">
        <v>0</v>
      </c>
      <c r="AA26" s="114">
        <v>0</v>
      </c>
      <c r="AB26" s="45"/>
      <c r="AC26" s="44"/>
      <c r="AD26" s="44"/>
      <c r="AE26" s="47"/>
      <c r="AP26" s="86"/>
    </row>
    <row r="27" spans="1:42" s="46" customFormat="1" ht="60" customHeight="1">
      <c r="A27" s="48"/>
      <c r="B27" s="44"/>
      <c r="C27" s="49"/>
      <c r="D27" s="95" t="s">
        <v>135</v>
      </c>
      <c r="E27" s="96">
        <v>1</v>
      </c>
      <c r="F27" s="97" t="s">
        <v>136</v>
      </c>
      <c r="G27" s="103" t="s">
        <v>137</v>
      </c>
      <c r="H27" s="98" t="s">
        <v>138</v>
      </c>
      <c r="I27" s="103" t="s">
        <v>139</v>
      </c>
      <c r="J27" s="99" t="s">
        <v>140</v>
      </c>
      <c r="K27" s="104" t="s">
        <v>73</v>
      </c>
      <c r="L27" s="100" t="s">
        <v>70</v>
      </c>
      <c r="M27" s="101" t="s">
        <v>71</v>
      </c>
      <c r="N27" s="98" t="s">
        <v>100</v>
      </c>
      <c r="O27" s="95" t="s">
        <v>72</v>
      </c>
      <c r="P27" s="102">
        <v>1</v>
      </c>
      <c r="Q27" s="95" t="s">
        <v>101</v>
      </c>
      <c r="R27" s="96">
        <v>55</v>
      </c>
      <c r="S27" s="112"/>
      <c r="T27" s="113">
        <f t="shared" ref="T27" si="8">SUM(U27:AA27)</f>
        <v>230000</v>
      </c>
      <c r="U27" s="114">
        <v>0</v>
      </c>
      <c r="V27" s="115">
        <v>0</v>
      </c>
      <c r="W27" s="114">
        <v>0</v>
      </c>
      <c r="X27" s="114">
        <v>230000</v>
      </c>
      <c r="Y27" s="114">
        <v>0</v>
      </c>
      <c r="Z27" s="115">
        <v>0</v>
      </c>
      <c r="AA27" s="114">
        <v>0</v>
      </c>
      <c r="AB27" s="45"/>
      <c r="AC27" s="44"/>
      <c r="AD27" s="44"/>
      <c r="AE27" s="47"/>
      <c r="AP27" s="86"/>
    </row>
    <row r="28" spans="1:42" s="46" customFormat="1" ht="60" customHeight="1">
      <c r="A28" s="48"/>
      <c r="B28" s="44"/>
      <c r="C28" s="49"/>
      <c r="D28" s="60" t="s">
        <v>141</v>
      </c>
      <c r="E28" s="35">
        <v>1</v>
      </c>
      <c r="F28" s="97" t="s">
        <v>142</v>
      </c>
      <c r="G28" s="62" t="s">
        <v>143</v>
      </c>
      <c r="H28" s="98" t="s">
        <v>144</v>
      </c>
      <c r="I28" s="62" t="s">
        <v>145</v>
      </c>
      <c r="J28" s="99" t="s">
        <v>146</v>
      </c>
      <c r="K28" s="63" t="s">
        <v>32</v>
      </c>
      <c r="L28" s="122" t="s">
        <v>70</v>
      </c>
      <c r="M28" s="101" t="s">
        <v>71</v>
      </c>
      <c r="N28" s="98" t="s">
        <v>100</v>
      </c>
      <c r="O28" s="60" t="s">
        <v>72</v>
      </c>
      <c r="P28" s="35">
        <v>1</v>
      </c>
      <c r="Q28" s="60" t="s">
        <v>101</v>
      </c>
      <c r="R28" s="35">
        <v>150</v>
      </c>
      <c r="S28" s="65"/>
      <c r="T28" s="113">
        <f t="shared" ref="T28" si="9">SUM(U28:AA28)</f>
        <v>230000</v>
      </c>
      <c r="U28" s="114">
        <v>0</v>
      </c>
      <c r="V28" s="115">
        <v>0</v>
      </c>
      <c r="W28" s="114">
        <v>0</v>
      </c>
      <c r="X28" s="114">
        <v>230000</v>
      </c>
      <c r="Y28" s="114">
        <v>0</v>
      </c>
      <c r="Z28" s="115">
        <v>0</v>
      </c>
      <c r="AA28" s="114">
        <v>0</v>
      </c>
      <c r="AB28" s="45"/>
      <c r="AC28" s="44"/>
      <c r="AD28" s="44"/>
      <c r="AE28" s="47"/>
      <c r="AP28" s="86"/>
    </row>
    <row r="29" spans="1:42" s="46" customFormat="1" ht="60" customHeight="1">
      <c r="A29" s="48"/>
      <c r="B29" s="44"/>
      <c r="C29" s="49"/>
      <c r="D29" s="60" t="s">
        <v>150</v>
      </c>
      <c r="E29" s="35">
        <v>1</v>
      </c>
      <c r="F29" s="97" t="s">
        <v>83</v>
      </c>
      <c r="G29" s="62" t="s">
        <v>151</v>
      </c>
      <c r="H29" s="98" t="s">
        <v>152</v>
      </c>
      <c r="I29" s="62" t="s">
        <v>58</v>
      </c>
      <c r="J29" s="99" t="s">
        <v>153</v>
      </c>
      <c r="K29" s="63" t="s">
        <v>32</v>
      </c>
      <c r="L29" s="122" t="s">
        <v>70</v>
      </c>
      <c r="M29" s="101" t="s">
        <v>71</v>
      </c>
      <c r="N29" s="98" t="s">
        <v>100</v>
      </c>
      <c r="O29" s="60" t="s">
        <v>72</v>
      </c>
      <c r="P29" s="35">
        <v>1</v>
      </c>
      <c r="Q29" s="60" t="s">
        <v>101</v>
      </c>
      <c r="R29" s="35">
        <v>80</v>
      </c>
      <c r="S29" s="65"/>
      <c r="T29" s="113">
        <f t="shared" ref="T29:T30" si="10">SUM(U29:AA29)</f>
        <v>230000</v>
      </c>
      <c r="U29" s="114">
        <v>0</v>
      </c>
      <c r="V29" s="115">
        <v>0</v>
      </c>
      <c r="W29" s="114">
        <v>0</v>
      </c>
      <c r="X29" s="114">
        <v>230000</v>
      </c>
      <c r="Y29" s="114">
        <v>0</v>
      </c>
      <c r="Z29" s="115">
        <v>0</v>
      </c>
      <c r="AA29" s="114">
        <v>0</v>
      </c>
      <c r="AB29" s="45"/>
      <c r="AC29" s="44"/>
      <c r="AD29" s="44"/>
      <c r="AE29" s="47"/>
      <c r="AP29" s="86"/>
    </row>
    <row r="30" spans="1:42" s="46" customFormat="1" ht="60" customHeight="1">
      <c r="A30" s="48"/>
      <c r="B30" s="44"/>
      <c r="C30" s="49"/>
      <c r="D30" s="60" t="s">
        <v>154</v>
      </c>
      <c r="E30" s="35">
        <v>1</v>
      </c>
      <c r="F30" s="61" t="s">
        <v>83</v>
      </c>
      <c r="G30" s="62" t="s">
        <v>151</v>
      </c>
      <c r="H30" s="68" t="s">
        <v>152</v>
      </c>
      <c r="I30" s="62" t="s">
        <v>58</v>
      </c>
      <c r="J30" s="71" t="s">
        <v>155</v>
      </c>
      <c r="K30" s="63" t="s">
        <v>32</v>
      </c>
      <c r="L30" s="125" t="s">
        <v>70</v>
      </c>
      <c r="M30" s="64" t="s">
        <v>71</v>
      </c>
      <c r="N30" s="98" t="s">
        <v>100</v>
      </c>
      <c r="O30" s="60" t="s">
        <v>72</v>
      </c>
      <c r="P30" s="35">
        <v>1</v>
      </c>
      <c r="Q30" s="60" t="s">
        <v>101</v>
      </c>
      <c r="R30" s="35">
        <v>100</v>
      </c>
      <c r="S30" s="65"/>
      <c r="T30" s="113">
        <f t="shared" si="10"/>
        <v>230000</v>
      </c>
      <c r="U30" s="114">
        <v>0</v>
      </c>
      <c r="V30" s="115">
        <v>0</v>
      </c>
      <c r="W30" s="114">
        <v>0</v>
      </c>
      <c r="X30" s="114">
        <v>230000</v>
      </c>
      <c r="Y30" s="114">
        <v>0</v>
      </c>
      <c r="Z30" s="115">
        <v>0</v>
      </c>
      <c r="AA30" s="114">
        <v>0</v>
      </c>
      <c r="AB30" s="45"/>
      <c r="AC30" s="44"/>
      <c r="AD30" s="44"/>
      <c r="AE30" s="47"/>
      <c r="AP30" s="86"/>
    </row>
    <row r="31" spans="1:42" s="46" customFormat="1" ht="60" customHeight="1">
      <c r="A31" s="48"/>
      <c r="B31" s="44"/>
      <c r="C31" s="49"/>
      <c r="D31" s="126" t="s">
        <v>160</v>
      </c>
      <c r="E31" s="127">
        <v>1</v>
      </c>
      <c r="F31" s="128" t="s">
        <v>91</v>
      </c>
      <c r="G31" s="137" t="s">
        <v>69</v>
      </c>
      <c r="H31" s="138" t="s">
        <v>68</v>
      </c>
      <c r="I31" s="137" t="s">
        <v>145</v>
      </c>
      <c r="J31" s="139" t="s">
        <v>161</v>
      </c>
      <c r="K31" s="140" t="s">
        <v>93</v>
      </c>
      <c r="L31" s="141" t="s">
        <v>70</v>
      </c>
      <c r="M31" s="142" t="s">
        <v>71</v>
      </c>
      <c r="N31" s="130" t="s">
        <v>87</v>
      </c>
      <c r="O31" s="126" t="s">
        <v>72</v>
      </c>
      <c r="P31" s="80">
        <v>150</v>
      </c>
      <c r="Q31" s="135" t="s">
        <v>81</v>
      </c>
      <c r="R31" s="136">
        <v>50</v>
      </c>
      <c r="S31" s="65"/>
      <c r="T31" s="113">
        <f t="shared" ref="T31" si="11">SUM(U31:AA31)</f>
        <v>240000</v>
      </c>
      <c r="U31" s="114">
        <v>0</v>
      </c>
      <c r="V31" s="115">
        <v>0</v>
      </c>
      <c r="W31" s="114">
        <v>0</v>
      </c>
      <c r="X31" s="114">
        <v>240000</v>
      </c>
      <c r="Y31" s="114">
        <v>0</v>
      </c>
      <c r="Z31" s="115">
        <v>0</v>
      </c>
      <c r="AA31" s="114">
        <v>0</v>
      </c>
      <c r="AB31" s="45"/>
      <c r="AC31" s="44"/>
      <c r="AD31" s="44"/>
      <c r="AE31" s="47"/>
      <c r="AP31" s="86"/>
    </row>
    <row r="32" spans="1:42" s="46" customFormat="1" ht="60" customHeight="1">
      <c r="A32" s="48"/>
      <c r="B32" s="44"/>
      <c r="C32" s="49"/>
      <c r="D32" s="126" t="s">
        <v>162</v>
      </c>
      <c r="E32" s="127">
        <v>1</v>
      </c>
      <c r="F32" s="128" t="s">
        <v>91</v>
      </c>
      <c r="G32" s="137" t="s">
        <v>69</v>
      </c>
      <c r="H32" s="130" t="s">
        <v>68</v>
      </c>
      <c r="I32" s="137" t="s">
        <v>145</v>
      </c>
      <c r="J32" s="131" t="s">
        <v>163</v>
      </c>
      <c r="K32" s="140" t="s">
        <v>93</v>
      </c>
      <c r="L32" s="141" t="s">
        <v>70</v>
      </c>
      <c r="M32" s="134" t="s">
        <v>71</v>
      </c>
      <c r="N32" s="130" t="s">
        <v>164</v>
      </c>
      <c r="O32" s="135" t="s">
        <v>72</v>
      </c>
      <c r="P32" s="102">
        <v>40</v>
      </c>
      <c r="Q32" s="135" t="s">
        <v>81</v>
      </c>
      <c r="R32" s="143">
        <v>50</v>
      </c>
      <c r="S32" s="65"/>
      <c r="T32" s="113">
        <f t="shared" ref="T32:T33" si="12">SUM(U32:AA32)</f>
        <v>220000</v>
      </c>
      <c r="U32" s="114">
        <v>0</v>
      </c>
      <c r="V32" s="115">
        <v>0</v>
      </c>
      <c r="W32" s="114">
        <v>0</v>
      </c>
      <c r="X32" s="115">
        <v>220000</v>
      </c>
      <c r="Y32" s="114">
        <v>0</v>
      </c>
      <c r="Z32" s="115">
        <v>0</v>
      </c>
      <c r="AA32" s="114">
        <v>0</v>
      </c>
      <c r="AB32" s="45"/>
      <c r="AC32" s="44"/>
      <c r="AD32" s="44"/>
      <c r="AE32" s="47"/>
      <c r="AP32" s="86"/>
    </row>
    <row r="33" spans="1:42" s="46" customFormat="1" ht="60" customHeight="1">
      <c r="A33" s="48"/>
      <c r="B33" s="44"/>
      <c r="C33" s="49"/>
      <c r="D33" s="126" t="s">
        <v>165</v>
      </c>
      <c r="E33" s="144">
        <v>1</v>
      </c>
      <c r="F33" s="145" t="s">
        <v>91</v>
      </c>
      <c r="G33" s="137" t="s">
        <v>69</v>
      </c>
      <c r="H33" s="138" t="s">
        <v>68</v>
      </c>
      <c r="I33" s="137" t="s">
        <v>145</v>
      </c>
      <c r="J33" s="139" t="s">
        <v>166</v>
      </c>
      <c r="K33" s="140" t="s">
        <v>93</v>
      </c>
      <c r="L33" s="141" t="s">
        <v>70</v>
      </c>
      <c r="M33" s="142" t="s">
        <v>71</v>
      </c>
      <c r="N33" s="138" t="s">
        <v>164</v>
      </c>
      <c r="O33" s="126" t="s">
        <v>72</v>
      </c>
      <c r="P33" s="80">
        <v>50</v>
      </c>
      <c r="Q33" s="126" t="s">
        <v>81</v>
      </c>
      <c r="R33" s="136">
        <v>50</v>
      </c>
      <c r="S33" s="65"/>
      <c r="T33" s="113">
        <f t="shared" si="12"/>
        <v>240000</v>
      </c>
      <c r="U33" s="114">
        <v>0</v>
      </c>
      <c r="V33" s="115">
        <v>0</v>
      </c>
      <c r="W33" s="114">
        <v>0</v>
      </c>
      <c r="X33" s="67">
        <v>240000</v>
      </c>
      <c r="Y33" s="114">
        <v>0</v>
      </c>
      <c r="Z33" s="115">
        <v>0</v>
      </c>
      <c r="AA33" s="114">
        <v>0</v>
      </c>
      <c r="AB33" s="45"/>
      <c r="AC33" s="44"/>
      <c r="AD33" s="44"/>
      <c r="AE33" s="47"/>
      <c r="AP33" s="86"/>
    </row>
    <row r="34" spans="1:42" s="46" customFormat="1" ht="60" customHeight="1">
      <c r="A34" s="48"/>
      <c r="B34" s="44"/>
      <c r="C34" s="49"/>
      <c r="D34" s="95" t="s">
        <v>168</v>
      </c>
      <c r="E34" s="127">
        <v>1</v>
      </c>
      <c r="F34" s="128" t="s">
        <v>105</v>
      </c>
      <c r="G34" s="137" t="s">
        <v>106</v>
      </c>
      <c r="H34" s="130" t="s">
        <v>107</v>
      </c>
      <c r="I34" s="137"/>
      <c r="J34" s="131" t="s">
        <v>169</v>
      </c>
      <c r="K34" s="140" t="s">
        <v>32</v>
      </c>
      <c r="L34" s="141" t="s">
        <v>70</v>
      </c>
      <c r="M34" s="134" t="s">
        <v>71</v>
      </c>
      <c r="N34" s="130" t="s">
        <v>170</v>
      </c>
      <c r="O34" s="135" t="s">
        <v>72</v>
      </c>
      <c r="P34" s="102">
        <v>135.19999999999999</v>
      </c>
      <c r="Q34" s="135" t="s">
        <v>81</v>
      </c>
      <c r="R34" s="143">
        <v>110</v>
      </c>
      <c r="S34" s="65"/>
      <c r="T34" s="113">
        <f t="shared" ref="T34" si="13">SUM(U34:AA34)</f>
        <v>260925</v>
      </c>
      <c r="U34" s="114">
        <v>0</v>
      </c>
      <c r="V34" s="115">
        <v>0</v>
      </c>
      <c r="W34" s="114">
        <v>0</v>
      </c>
      <c r="X34" s="115">
        <v>260925</v>
      </c>
      <c r="Y34" s="114">
        <v>0</v>
      </c>
      <c r="Z34" s="115">
        <v>0</v>
      </c>
      <c r="AA34" s="114">
        <v>0</v>
      </c>
      <c r="AB34" s="45"/>
      <c r="AC34" s="44"/>
      <c r="AD34" s="44"/>
      <c r="AE34" s="47"/>
      <c r="AP34" s="86"/>
    </row>
    <row r="35" spans="1:42" s="46" customFormat="1" ht="60" customHeight="1">
      <c r="A35" s="48"/>
      <c r="B35" s="44"/>
      <c r="C35" s="49"/>
      <c r="D35" s="95" t="s">
        <v>214</v>
      </c>
      <c r="E35" s="127">
        <v>1</v>
      </c>
      <c r="F35" s="128" t="s">
        <v>105</v>
      </c>
      <c r="G35" s="129" t="s">
        <v>110</v>
      </c>
      <c r="H35" s="130" t="s">
        <v>111</v>
      </c>
      <c r="I35" s="129" t="s">
        <v>215</v>
      </c>
      <c r="J35" s="131" t="s">
        <v>216</v>
      </c>
      <c r="K35" s="132" t="s">
        <v>32</v>
      </c>
      <c r="L35" s="133" t="s">
        <v>70</v>
      </c>
      <c r="M35" s="134" t="s">
        <v>71</v>
      </c>
      <c r="N35" s="130" t="s">
        <v>164</v>
      </c>
      <c r="O35" s="95" t="s">
        <v>33</v>
      </c>
      <c r="P35" s="212">
        <v>85</v>
      </c>
      <c r="Q35" s="126" t="s">
        <v>81</v>
      </c>
      <c r="R35" s="136">
        <v>70</v>
      </c>
      <c r="S35" s="197"/>
      <c r="T35" s="148">
        <f t="shared" ref="T35" si="14">SUM(U35:AA35)</f>
        <v>150000</v>
      </c>
      <c r="U35" s="149">
        <v>0</v>
      </c>
      <c r="V35" s="150">
        <v>0</v>
      </c>
      <c r="W35" s="149">
        <v>0</v>
      </c>
      <c r="X35" s="149">
        <v>150000</v>
      </c>
      <c r="Y35" s="149">
        <v>0</v>
      </c>
      <c r="Z35" s="150">
        <v>0</v>
      </c>
      <c r="AA35" s="149">
        <v>0</v>
      </c>
      <c r="AB35" s="45"/>
      <c r="AC35" s="44"/>
      <c r="AD35" s="44"/>
      <c r="AE35" s="47"/>
      <c r="AP35" s="86"/>
    </row>
    <row r="36" spans="1:42" s="46" customFormat="1" ht="60" customHeight="1">
      <c r="A36" s="48"/>
      <c r="B36" s="44"/>
      <c r="C36" s="49"/>
      <c r="D36" s="126" t="s">
        <v>171</v>
      </c>
      <c r="E36" s="144">
        <v>1</v>
      </c>
      <c r="F36" s="128" t="s">
        <v>172</v>
      </c>
      <c r="G36" s="129" t="s">
        <v>69</v>
      </c>
      <c r="H36" s="130" t="s">
        <v>68</v>
      </c>
      <c r="I36" s="129" t="s">
        <v>145</v>
      </c>
      <c r="J36" s="131" t="s">
        <v>172</v>
      </c>
      <c r="K36" s="132" t="s">
        <v>93</v>
      </c>
      <c r="L36" s="133" t="s">
        <v>70</v>
      </c>
      <c r="M36" s="134" t="s">
        <v>71</v>
      </c>
      <c r="N36" s="130" t="s">
        <v>173</v>
      </c>
      <c r="O36" s="135" t="s">
        <v>72</v>
      </c>
      <c r="P36" s="102">
        <v>350</v>
      </c>
      <c r="Q36" s="60" t="s">
        <v>81</v>
      </c>
      <c r="R36" s="136">
        <v>50</v>
      </c>
      <c r="S36" s="147">
        <v>84307</v>
      </c>
      <c r="T36" s="73">
        <f>SUM(U36:AA36)</f>
        <v>875000</v>
      </c>
      <c r="U36" s="114">
        <v>0</v>
      </c>
      <c r="V36" s="115">
        <v>0</v>
      </c>
      <c r="W36" s="114">
        <v>0</v>
      </c>
      <c r="X36" s="115">
        <v>875000</v>
      </c>
      <c r="Y36" s="153">
        <v>0</v>
      </c>
      <c r="Z36" s="151">
        <v>0</v>
      </c>
      <c r="AA36" s="153">
        <v>0</v>
      </c>
      <c r="AB36" s="45"/>
      <c r="AC36" s="44"/>
      <c r="AD36" s="88" t="s">
        <v>51</v>
      </c>
      <c r="AE36" s="47"/>
      <c r="AP36" s="86"/>
    </row>
    <row r="37" spans="1:42" s="46" customFormat="1" ht="60" customHeight="1">
      <c r="A37" s="48"/>
      <c r="B37" s="44"/>
      <c r="C37" s="49"/>
      <c r="D37" s="126" t="s">
        <v>177</v>
      </c>
      <c r="E37" s="144">
        <v>1</v>
      </c>
      <c r="F37" s="128" t="s">
        <v>83</v>
      </c>
      <c r="G37" s="137" t="s">
        <v>69</v>
      </c>
      <c r="H37" s="130" t="s">
        <v>68</v>
      </c>
      <c r="I37" s="137" t="s">
        <v>145</v>
      </c>
      <c r="J37" s="131" t="s">
        <v>178</v>
      </c>
      <c r="K37" s="140" t="s">
        <v>93</v>
      </c>
      <c r="L37" s="156" t="s">
        <v>70</v>
      </c>
      <c r="M37" s="134" t="s">
        <v>71</v>
      </c>
      <c r="N37" s="130" t="s">
        <v>87</v>
      </c>
      <c r="O37" s="126" t="s">
        <v>33</v>
      </c>
      <c r="P37" s="146">
        <v>60</v>
      </c>
      <c r="Q37" s="126" t="s">
        <v>81</v>
      </c>
      <c r="R37" s="136">
        <v>50</v>
      </c>
      <c r="S37" s="147">
        <v>84307</v>
      </c>
      <c r="T37" s="148">
        <f>SUM(U37:AA37)</f>
        <v>96000</v>
      </c>
      <c r="U37" s="149">
        <v>0</v>
      </c>
      <c r="V37" s="150">
        <v>0</v>
      </c>
      <c r="W37" s="149">
        <v>0</v>
      </c>
      <c r="X37" s="150">
        <v>96000</v>
      </c>
      <c r="Y37" s="149">
        <v>0</v>
      </c>
      <c r="Z37" s="150">
        <v>0</v>
      </c>
      <c r="AA37" s="149">
        <v>0</v>
      </c>
      <c r="AB37" s="45"/>
      <c r="AC37" s="44"/>
      <c r="AD37" s="44"/>
      <c r="AE37" s="47"/>
      <c r="AP37" s="86"/>
    </row>
    <row r="38" spans="1:42" s="46" customFormat="1" ht="60" customHeight="1">
      <c r="A38" s="48"/>
      <c r="B38" s="44"/>
      <c r="C38" s="49"/>
      <c r="D38" s="60" t="s">
        <v>179</v>
      </c>
      <c r="E38" s="35">
        <v>1</v>
      </c>
      <c r="F38" s="61" t="s">
        <v>88</v>
      </c>
      <c r="G38" s="62" t="s">
        <v>180</v>
      </c>
      <c r="H38" s="68" t="s">
        <v>88</v>
      </c>
      <c r="I38" s="62"/>
      <c r="J38" s="71" t="s">
        <v>181</v>
      </c>
      <c r="K38" s="63" t="s">
        <v>73</v>
      </c>
      <c r="L38" s="125" t="s">
        <v>70</v>
      </c>
      <c r="M38" s="208" t="s">
        <v>71</v>
      </c>
      <c r="N38" s="209" t="s">
        <v>87</v>
      </c>
      <c r="O38" s="60" t="s">
        <v>72</v>
      </c>
      <c r="P38" s="80">
        <v>300</v>
      </c>
      <c r="Q38" s="60" t="s">
        <v>81</v>
      </c>
      <c r="R38" s="210">
        <v>200</v>
      </c>
      <c r="S38" s="65"/>
      <c r="T38" s="73">
        <f>SUM(U38:AA38)</f>
        <v>583000</v>
      </c>
      <c r="U38" s="66">
        <v>0</v>
      </c>
      <c r="V38" s="67">
        <v>0</v>
      </c>
      <c r="W38" s="66">
        <v>0</v>
      </c>
      <c r="X38" s="67">
        <v>583000</v>
      </c>
      <c r="Y38" s="66">
        <v>0</v>
      </c>
      <c r="Z38" s="67">
        <v>0</v>
      </c>
      <c r="AA38" s="66">
        <v>0</v>
      </c>
      <c r="AB38" s="45"/>
      <c r="AC38" s="44"/>
      <c r="AD38" s="44"/>
      <c r="AE38" s="47"/>
      <c r="AP38" s="86"/>
    </row>
    <row r="39" spans="1:42" s="46" customFormat="1" ht="60" customHeight="1" thickBot="1">
      <c r="A39" s="48"/>
      <c r="B39" s="44"/>
      <c r="C39" s="49"/>
      <c r="D39" s="221" t="s">
        <v>183</v>
      </c>
      <c r="E39" s="198">
        <v>1</v>
      </c>
      <c r="F39" s="199" t="s">
        <v>172</v>
      </c>
      <c r="G39" s="200" t="s">
        <v>69</v>
      </c>
      <c r="H39" s="199" t="s">
        <v>68</v>
      </c>
      <c r="I39" s="200" t="s">
        <v>145</v>
      </c>
      <c r="J39" s="201" t="s">
        <v>172</v>
      </c>
      <c r="K39" s="202" t="s">
        <v>93</v>
      </c>
      <c r="L39" s="203" t="s">
        <v>70</v>
      </c>
      <c r="M39" s="204" t="s">
        <v>182</v>
      </c>
      <c r="N39" s="205" t="s">
        <v>184</v>
      </c>
      <c r="O39" s="206" t="s">
        <v>72</v>
      </c>
      <c r="P39" s="207">
        <v>1</v>
      </c>
      <c r="Q39" s="184" t="s">
        <v>185</v>
      </c>
      <c r="R39" s="198">
        <v>200</v>
      </c>
      <c r="S39" s="155">
        <v>84307</v>
      </c>
      <c r="T39" s="154">
        <f>SUM(U39:AA39)</f>
        <v>500000</v>
      </c>
      <c r="U39" s="151">
        <v>0</v>
      </c>
      <c r="V39" s="153">
        <v>0</v>
      </c>
      <c r="W39" s="151">
        <v>0</v>
      </c>
      <c r="X39" s="153">
        <v>500000</v>
      </c>
      <c r="Y39" s="151">
        <v>0</v>
      </c>
      <c r="Z39" s="153">
        <v>0</v>
      </c>
      <c r="AA39" s="191">
        <v>0</v>
      </c>
      <c r="AB39" s="45"/>
      <c r="AC39" s="44"/>
      <c r="AD39" s="44"/>
      <c r="AE39" s="47"/>
      <c r="AP39" s="86"/>
    </row>
    <row r="40" spans="1:42" s="24" customFormat="1" ht="38.25" customHeight="1" thickBot="1">
      <c r="A40" s="27"/>
      <c r="B40" s="27"/>
      <c r="C40" s="27"/>
      <c r="D40" s="28"/>
      <c r="E40" s="28"/>
      <c r="F40" s="28"/>
      <c r="G40" s="29"/>
      <c r="H40" s="30"/>
      <c r="I40" s="30"/>
      <c r="J40" s="31"/>
      <c r="K40" s="32"/>
      <c r="L40" s="29"/>
      <c r="M40" s="33"/>
      <c r="N40" s="28"/>
      <c r="O40" s="28"/>
      <c r="P40" s="28"/>
      <c r="R40" s="38" t="s">
        <v>204</v>
      </c>
      <c r="S40" s="38"/>
      <c r="T40" s="36">
        <f t="shared" ref="T40:AA40" si="15">SUM(T20:T39)</f>
        <v>5502925</v>
      </c>
      <c r="U40" s="36">
        <f t="shared" si="15"/>
        <v>0</v>
      </c>
      <c r="V40" s="36">
        <f t="shared" si="15"/>
        <v>0</v>
      </c>
      <c r="W40" s="36">
        <f t="shared" si="15"/>
        <v>0</v>
      </c>
      <c r="X40" s="36">
        <f t="shared" si="15"/>
        <v>5502925</v>
      </c>
      <c r="Y40" s="36">
        <f t="shared" si="15"/>
        <v>0</v>
      </c>
      <c r="Z40" s="36">
        <f t="shared" si="15"/>
        <v>0</v>
      </c>
      <c r="AA40" s="36">
        <f t="shared" si="15"/>
        <v>0</v>
      </c>
      <c r="AF40" s="43"/>
    </row>
    <row r="41" spans="1:42" s="24" customFormat="1" ht="13.5" customHeight="1">
      <c r="A41" s="27"/>
      <c r="B41" s="27"/>
      <c r="C41" s="27"/>
      <c r="D41" s="28"/>
      <c r="E41" s="28"/>
      <c r="F41" s="28"/>
      <c r="G41" s="29"/>
      <c r="H41" s="30"/>
      <c r="I41" s="30"/>
      <c r="J41" s="31"/>
      <c r="K41" s="32"/>
      <c r="L41" s="29"/>
      <c r="M41" s="33"/>
      <c r="N41" s="28"/>
      <c r="O41" s="28"/>
      <c r="P41" s="28"/>
      <c r="R41" s="38"/>
      <c r="S41" s="38"/>
      <c r="T41" s="38"/>
      <c r="U41" s="38"/>
      <c r="V41" s="38"/>
      <c r="W41" s="38"/>
      <c r="X41" s="38"/>
      <c r="Y41" s="38"/>
      <c r="Z41" s="38"/>
      <c r="AA41" s="38"/>
      <c r="AF41" s="43"/>
    </row>
    <row r="42" spans="1:42" s="24" customFormat="1" ht="30" customHeight="1" thickBot="1">
      <c r="A42" s="27"/>
      <c r="B42" s="27"/>
      <c r="C42" s="27"/>
      <c r="D42" s="246" t="s">
        <v>229</v>
      </c>
      <c r="E42" s="222"/>
      <c r="F42" s="222"/>
      <c r="G42" s="223"/>
      <c r="H42" s="222"/>
      <c r="I42" s="222"/>
      <c r="J42" s="224"/>
      <c r="K42" s="225"/>
      <c r="L42" s="223"/>
      <c r="M42" s="226"/>
      <c r="N42" s="222"/>
      <c r="O42" s="222"/>
      <c r="P42" s="222"/>
      <c r="Q42" s="227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38"/>
      <c r="AF42" s="43"/>
    </row>
    <row r="43" spans="1:42" s="24" customFormat="1" ht="26.25" customHeight="1" thickBot="1">
      <c r="A43" s="27"/>
      <c r="B43" s="27"/>
      <c r="C43" s="27"/>
      <c r="D43" s="105" t="s">
        <v>55</v>
      </c>
      <c r="E43" s="106"/>
      <c r="F43" s="106"/>
      <c r="G43" s="107"/>
      <c r="H43" s="108"/>
      <c r="I43" s="108"/>
      <c r="J43" s="109"/>
      <c r="K43" s="110"/>
      <c r="L43" s="107"/>
      <c r="M43" s="111"/>
      <c r="N43" s="106"/>
      <c r="O43" s="106"/>
      <c r="P43" s="106"/>
      <c r="Q43" s="106"/>
      <c r="R43" s="106"/>
      <c r="S43" s="116"/>
      <c r="T43" s="117"/>
      <c r="U43" s="117"/>
      <c r="V43" s="117"/>
      <c r="W43" s="117"/>
      <c r="X43" s="117"/>
      <c r="Y43" s="117"/>
      <c r="Z43" s="117"/>
      <c r="AA43" s="118"/>
      <c r="AB43" s="34"/>
    </row>
    <row r="44" spans="1:42" s="46" customFormat="1" ht="60" customHeight="1">
      <c r="A44" s="48"/>
      <c r="B44" s="44"/>
      <c r="C44" s="49"/>
      <c r="D44" s="126" t="s">
        <v>156</v>
      </c>
      <c r="E44" s="127">
        <v>1</v>
      </c>
      <c r="F44" s="128" t="s">
        <v>91</v>
      </c>
      <c r="G44" s="129" t="s">
        <v>157</v>
      </c>
      <c r="H44" s="130" t="s">
        <v>158</v>
      </c>
      <c r="I44" s="129" t="s">
        <v>78</v>
      </c>
      <c r="J44" s="131" t="s">
        <v>159</v>
      </c>
      <c r="K44" s="132" t="s">
        <v>103</v>
      </c>
      <c r="L44" s="133" t="s">
        <v>70</v>
      </c>
      <c r="M44" s="134" t="s">
        <v>71</v>
      </c>
      <c r="N44" s="130" t="s">
        <v>87</v>
      </c>
      <c r="O44" s="135" t="s">
        <v>72</v>
      </c>
      <c r="P44" s="102">
        <v>250</v>
      </c>
      <c r="Q44" s="126" t="s">
        <v>81</v>
      </c>
      <c r="R44" s="136">
        <v>30</v>
      </c>
      <c r="S44" s="65"/>
      <c r="T44" s="113">
        <f>SUM(U44:AA44)</f>
        <v>640000</v>
      </c>
      <c r="U44" s="114">
        <v>0</v>
      </c>
      <c r="V44" s="115">
        <v>0</v>
      </c>
      <c r="W44" s="114">
        <v>0</v>
      </c>
      <c r="X44" s="114">
        <v>640000</v>
      </c>
      <c r="Y44" s="114">
        <v>0</v>
      </c>
      <c r="Z44" s="115">
        <v>0</v>
      </c>
      <c r="AA44" s="114">
        <v>0</v>
      </c>
      <c r="AB44" s="45"/>
      <c r="AC44" s="44"/>
      <c r="AD44" s="44"/>
      <c r="AE44" s="47"/>
      <c r="AP44" s="86"/>
    </row>
    <row r="45" spans="1:42" s="46" customFormat="1" ht="60" customHeight="1">
      <c r="A45" s="48"/>
      <c r="B45" s="44"/>
      <c r="C45" s="49"/>
      <c r="D45" s="95" t="s">
        <v>211</v>
      </c>
      <c r="E45" s="127">
        <v>1</v>
      </c>
      <c r="F45" s="128" t="s">
        <v>75</v>
      </c>
      <c r="G45" s="244" t="s">
        <v>249</v>
      </c>
      <c r="H45" s="130" t="s">
        <v>212</v>
      </c>
      <c r="I45" s="129"/>
      <c r="J45" s="131" t="s">
        <v>213</v>
      </c>
      <c r="K45" s="132" t="s">
        <v>73</v>
      </c>
      <c r="L45" s="133" t="s">
        <v>70</v>
      </c>
      <c r="M45" s="134" t="s">
        <v>71</v>
      </c>
      <c r="N45" s="138" t="s">
        <v>87</v>
      </c>
      <c r="O45" s="60" t="s">
        <v>72</v>
      </c>
      <c r="P45" s="146">
        <v>100</v>
      </c>
      <c r="Q45" s="126" t="s">
        <v>81</v>
      </c>
      <c r="R45" s="136">
        <v>80</v>
      </c>
      <c r="S45" s="197"/>
      <c r="T45" s="148">
        <f>SUM(U45:AA45)</f>
        <v>500000</v>
      </c>
      <c r="U45" s="149">
        <v>0</v>
      </c>
      <c r="V45" s="150">
        <v>0</v>
      </c>
      <c r="W45" s="149">
        <v>0</v>
      </c>
      <c r="X45" s="149">
        <v>500000</v>
      </c>
      <c r="Y45" s="149">
        <v>0</v>
      </c>
      <c r="Z45" s="150">
        <v>0</v>
      </c>
      <c r="AA45" s="149">
        <v>0</v>
      </c>
      <c r="AB45" s="45"/>
      <c r="AC45" s="44"/>
      <c r="AD45" s="44"/>
      <c r="AE45" s="47"/>
      <c r="AP45" s="86"/>
    </row>
    <row r="46" spans="1:42" s="46" customFormat="1" ht="60" customHeight="1">
      <c r="A46" s="48"/>
      <c r="B46" s="44"/>
      <c r="C46" s="49"/>
      <c r="D46" s="95" t="s">
        <v>246</v>
      </c>
      <c r="E46" s="229">
        <v>1</v>
      </c>
      <c r="F46" s="97" t="s">
        <v>91</v>
      </c>
      <c r="G46" s="245" t="s">
        <v>94</v>
      </c>
      <c r="H46" s="98" t="s">
        <v>90</v>
      </c>
      <c r="I46" s="103"/>
      <c r="J46" s="99" t="s">
        <v>217</v>
      </c>
      <c r="K46" s="104" t="s">
        <v>93</v>
      </c>
      <c r="L46" s="234" t="s">
        <v>70</v>
      </c>
      <c r="M46" s="235" t="s">
        <v>71</v>
      </c>
      <c r="N46" s="236" t="s">
        <v>87</v>
      </c>
      <c r="O46" s="95" t="s">
        <v>72</v>
      </c>
      <c r="P46" s="237">
        <v>181.5</v>
      </c>
      <c r="Q46" s="238" t="s">
        <v>81</v>
      </c>
      <c r="R46" s="239">
        <v>130</v>
      </c>
      <c r="S46" s="240"/>
      <c r="T46" s="148">
        <f t="shared" ref="T46" si="16">SUM(U46:AA46)</f>
        <v>410000</v>
      </c>
      <c r="U46" s="241">
        <v>0</v>
      </c>
      <c r="V46" s="242">
        <v>0</v>
      </c>
      <c r="W46" s="241">
        <v>0</v>
      </c>
      <c r="X46" s="243">
        <v>410000</v>
      </c>
      <c r="Y46" s="241">
        <v>0</v>
      </c>
      <c r="Z46" s="242">
        <v>0</v>
      </c>
      <c r="AA46" s="241">
        <v>0</v>
      </c>
      <c r="AB46" s="45"/>
      <c r="AC46" s="44"/>
      <c r="AD46" s="44"/>
      <c r="AE46" s="47"/>
      <c r="AP46" s="86"/>
    </row>
    <row r="47" spans="1:42" s="46" customFormat="1" ht="60" customHeight="1">
      <c r="A47" s="48"/>
      <c r="B47" s="44"/>
      <c r="C47" s="49"/>
      <c r="D47" s="126" t="s">
        <v>74</v>
      </c>
      <c r="E47" s="127">
        <v>1</v>
      </c>
      <c r="F47" s="128" t="s">
        <v>75</v>
      </c>
      <c r="G47" s="137" t="s">
        <v>76</v>
      </c>
      <c r="H47" s="130" t="s">
        <v>77</v>
      </c>
      <c r="I47" s="137" t="s">
        <v>78</v>
      </c>
      <c r="J47" s="131" t="s">
        <v>79</v>
      </c>
      <c r="K47" s="140" t="s">
        <v>73</v>
      </c>
      <c r="L47" s="141" t="s">
        <v>70</v>
      </c>
      <c r="M47" s="134" t="s">
        <v>71</v>
      </c>
      <c r="N47" s="130" t="s">
        <v>80</v>
      </c>
      <c r="O47" s="135" t="s">
        <v>72</v>
      </c>
      <c r="P47" s="102">
        <v>200</v>
      </c>
      <c r="Q47" s="135" t="s">
        <v>81</v>
      </c>
      <c r="R47" s="143">
        <v>100</v>
      </c>
      <c r="S47" s="147">
        <v>2657</v>
      </c>
      <c r="T47" s="148">
        <f t="shared" ref="T47:T48" si="17">SUM(U47:AA47)</f>
        <v>760000</v>
      </c>
      <c r="U47" s="149">
        <v>0</v>
      </c>
      <c r="V47" s="150">
        <v>0</v>
      </c>
      <c r="W47" s="149">
        <v>0</v>
      </c>
      <c r="X47" s="151">
        <v>760000</v>
      </c>
      <c r="Y47" s="149">
        <v>0</v>
      </c>
      <c r="Z47" s="150">
        <v>0</v>
      </c>
      <c r="AA47" s="149">
        <v>0</v>
      </c>
      <c r="AB47" s="45"/>
      <c r="AC47" s="44"/>
      <c r="AD47" s="44"/>
      <c r="AE47" s="47"/>
      <c r="AP47" s="86"/>
    </row>
    <row r="48" spans="1:42" s="46" customFormat="1" ht="60" customHeight="1" thickBot="1">
      <c r="A48" s="48"/>
      <c r="B48" s="44"/>
      <c r="C48" s="49"/>
      <c r="D48" s="166" t="s">
        <v>82</v>
      </c>
      <c r="E48" s="167">
        <v>1</v>
      </c>
      <c r="F48" s="168" t="s">
        <v>83</v>
      </c>
      <c r="G48" s="169" t="s">
        <v>84</v>
      </c>
      <c r="H48" s="170" t="s">
        <v>85</v>
      </c>
      <c r="I48" s="169" t="s">
        <v>58</v>
      </c>
      <c r="J48" s="171" t="s">
        <v>86</v>
      </c>
      <c r="K48" s="172" t="s">
        <v>32</v>
      </c>
      <c r="L48" s="173" t="s">
        <v>70</v>
      </c>
      <c r="M48" s="174" t="s">
        <v>71</v>
      </c>
      <c r="N48" s="170" t="s">
        <v>87</v>
      </c>
      <c r="O48" s="166" t="s">
        <v>72</v>
      </c>
      <c r="P48" s="176">
        <v>200</v>
      </c>
      <c r="Q48" s="166" t="s">
        <v>81</v>
      </c>
      <c r="R48" s="175">
        <v>100</v>
      </c>
      <c r="S48" s="147">
        <v>1284</v>
      </c>
      <c r="T48" s="148">
        <f t="shared" si="17"/>
        <v>367000</v>
      </c>
      <c r="U48" s="153">
        <v>0</v>
      </c>
      <c r="V48" s="151">
        <v>0</v>
      </c>
      <c r="W48" s="153">
        <v>0</v>
      </c>
      <c r="X48" s="151">
        <v>367000</v>
      </c>
      <c r="Y48" s="153">
        <v>0</v>
      </c>
      <c r="Z48" s="151">
        <v>0</v>
      </c>
      <c r="AA48" s="153">
        <v>0</v>
      </c>
      <c r="AB48" s="45"/>
      <c r="AC48" s="44"/>
      <c r="AD48" s="44"/>
      <c r="AE48" s="47"/>
      <c r="AP48" s="86"/>
    </row>
    <row r="49" spans="1:49" s="24" customFormat="1" ht="38.25" customHeight="1" thickBot="1">
      <c r="A49" s="27"/>
      <c r="B49" s="27"/>
      <c r="C49" s="27"/>
      <c r="D49" s="28"/>
      <c r="E49" s="28"/>
      <c r="F49" s="28"/>
      <c r="G49" s="29"/>
      <c r="H49" s="30"/>
      <c r="I49" s="30"/>
      <c r="J49" s="31"/>
      <c r="K49" s="32"/>
      <c r="L49" s="29"/>
      <c r="M49" s="33"/>
      <c r="N49" s="28"/>
      <c r="O49" s="28"/>
      <c r="P49" s="28"/>
      <c r="R49" s="38" t="s">
        <v>238</v>
      </c>
      <c r="S49" s="38"/>
      <c r="T49" s="36">
        <f>SUM(T44:T48)</f>
        <v>2677000</v>
      </c>
      <c r="U49" s="36">
        <f t="shared" ref="U49:AA49" si="18">SUM(U44:U48)</f>
        <v>0</v>
      </c>
      <c r="V49" s="36">
        <f t="shared" si="18"/>
        <v>0</v>
      </c>
      <c r="W49" s="36">
        <f t="shared" si="18"/>
        <v>0</v>
      </c>
      <c r="X49" s="36">
        <f t="shared" si="18"/>
        <v>2677000</v>
      </c>
      <c r="Y49" s="36">
        <f t="shared" si="18"/>
        <v>0</v>
      </c>
      <c r="Z49" s="36">
        <f t="shared" si="18"/>
        <v>0</v>
      </c>
      <c r="AA49" s="36">
        <f t="shared" si="18"/>
        <v>0</v>
      </c>
      <c r="AF49" s="43"/>
    </row>
    <row r="50" spans="1:49" s="24" customFormat="1" ht="26.25" customHeight="1" thickBot="1">
      <c r="A50" s="27"/>
      <c r="B50" s="27"/>
      <c r="C50" s="27"/>
      <c r="D50" s="105" t="s">
        <v>66</v>
      </c>
      <c r="E50" s="106"/>
      <c r="F50" s="106"/>
      <c r="G50" s="107"/>
      <c r="H50" s="108"/>
      <c r="I50" s="108"/>
      <c r="J50" s="109"/>
      <c r="K50" s="110"/>
      <c r="L50" s="107"/>
      <c r="M50" s="111"/>
      <c r="N50" s="106"/>
      <c r="O50" s="106"/>
      <c r="P50" s="106"/>
      <c r="Q50" s="106"/>
      <c r="R50" s="106"/>
      <c r="S50" s="116"/>
      <c r="T50" s="117"/>
      <c r="U50" s="117"/>
      <c r="V50" s="117"/>
      <c r="W50" s="117"/>
      <c r="X50" s="117"/>
      <c r="Y50" s="117"/>
      <c r="Z50" s="117"/>
      <c r="AA50" s="118"/>
      <c r="AB50" s="34"/>
    </row>
    <row r="51" spans="1:49" s="46" customFormat="1" ht="75">
      <c r="A51" s="48"/>
      <c r="B51" s="44"/>
      <c r="C51" s="49"/>
      <c r="D51" s="60" t="s">
        <v>234</v>
      </c>
      <c r="E51" s="35">
        <v>1</v>
      </c>
      <c r="F51" s="61" t="s">
        <v>68</v>
      </c>
      <c r="G51" s="119" t="s">
        <v>69</v>
      </c>
      <c r="H51" s="68" t="s">
        <v>68</v>
      </c>
      <c r="I51" s="62"/>
      <c r="J51" s="71" t="s">
        <v>134</v>
      </c>
      <c r="K51" s="63" t="s">
        <v>73</v>
      </c>
      <c r="L51" s="76" t="s">
        <v>70</v>
      </c>
      <c r="M51" s="64" t="s">
        <v>71</v>
      </c>
      <c r="N51" s="68" t="s">
        <v>132</v>
      </c>
      <c r="O51" s="60" t="s">
        <v>72</v>
      </c>
      <c r="P51" s="80">
        <v>1</v>
      </c>
      <c r="Q51" s="60" t="s">
        <v>133</v>
      </c>
      <c r="R51" s="35">
        <v>2000</v>
      </c>
      <c r="S51" s="65"/>
      <c r="T51" s="73">
        <f t="shared" ref="T51:T52" si="19">SUM(U51:AA51)</f>
        <v>4783655</v>
      </c>
      <c r="U51" s="66">
        <v>0</v>
      </c>
      <c r="V51" s="67">
        <v>0</v>
      </c>
      <c r="W51" s="66">
        <v>0</v>
      </c>
      <c r="X51" s="66">
        <v>4783655</v>
      </c>
      <c r="Y51" s="66">
        <v>0</v>
      </c>
      <c r="Z51" s="67">
        <v>0</v>
      </c>
      <c r="AA51" s="66">
        <v>0</v>
      </c>
      <c r="AB51" s="45"/>
      <c r="AC51" s="44"/>
      <c r="AD51" s="88" t="s">
        <v>51</v>
      </c>
      <c r="AE51" s="47"/>
      <c r="AP51" s="86"/>
    </row>
    <row r="52" spans="1:49" s="46" customFormat="1" ht="60" customHeight="1">
      <c r="A52" s="48"/>
      <c r="B52" s="44"/>
      <c r="C52" s="49"/>
      <c r="D52" s="60" t="s">
        <v>235</v>
      </c>
      <c r="E52" s="35">
        <v>1</v>
      </c>
      <c r="F52" s="61" t="s">
        <v>91</v>
      </c>
      <c r="G52" s="119" t="s">
        <v>94</v>
      </c>
      <c r="H52" s="68" t="s">
        <v>90</v>
      </c>
      <c r="I52" s="62"/>
      <c r="J52" s="71" t="s">
        <v>217</v>
      </c>
      <c r="K52" s="63" t="s">
        <v>93</v>
      </c>
      <c r="L52" s="76" t="s">
        <v>70</v>
      </c>
      <c r="M52" s="64" t="s">
        <v>71</v>
      </c>
      <c r="N52" s="68" t="s">
        <v>167</v>
      </c>
      <c r="O52" s="60" t="s">
        <v>72</v>
      </c>
      <c r="P52" s="80">
        <v>336</v>
      </c>
      <c r="Q52" s="60" t="s">
        <v>89</v>
      </c>
      <c r="R52" s="35">
        <v>80</v>
      </c>
      <c r="S52" s="65"/>
      <c r="T52" s="73">
        <f t="shared" si="19"/>
        <v>82270</v>
      </c>
      <c r="U52" s="66">
        <v>0</v>
      </c>
      <c r="V52" s="67">
        <v>0</v>
      </c>
      <c r="W52" s="66">
        <v>0</v>
      </c>
      <c r="X52" s="66">
        <v>82270</v>
      </c>
      <c r="Y52" s="66">
        <v>0</v>
      </c>
      <c r="Z52" s="67">
        <v>0</v>
      </c>
      <c r="AA52" s="66">
        <v>0</v>
      </c>
      <c r="AB52" s="45"/>
      <c r="AC52" s="44"/>
      <c r="AD52" s="88" t="s">
        <v>51</v>
      </c>
      <c r="AE52" s="47"/>
      <c r="AP52" s="86"/>
    </row>
    <row r="53" spans="1:49" s="46" customFormat="1" ht="60" customHeight="1" thickBot="1">
      <c r="A53" s="48"/>
      <c r="B53" s="44"/>
      <c r="C53" s="49" t="s">
        <v>149</v>
      </c>
      <c r="D53" s="81" t="s">
        <v>236</v>
      </c>
      <c r="E53" s="74">
        <v>1</v>
      </c>
      <c r="F53" s="82" t="s">
        <v>88</v>
      </c>
      <c r="G53" s="177" t="s">
        <v>92</v>
      </c>
      <c r="H53" s="83" t="s">
        <v>88</v>
      </c>
      <c r="I53" s="77"/>
      <c r="J53" s="69" t="s">
        <v>147</v>
      </c>
      <c r="K53" s="78" t="s">
        <v>73</v>
      </c>
      <c r="L53" s="84" t="s">
        <v>70</v>
      </c>
      <c r="M53" s="85" t="s">
        <v>71</v>
      </c>
      <c r="N53" s="83" t="s">
        <v>148</v>
      </c>
      <c r="O53" s="81" t="s">
        <v>72</v>
      </c>
      <c r="P53" s="87">
        <v>52</v>
      </c>
      <c r="Q53" s="81" t="s">
        <v>89</v>
      </c>
      <c r="R53" s="178">
        <v>110</v>
      </c>
      <c r="S53" s="65"/>
      <c r="T53" s="73">
        <f t="shared" ref="T53" si="20">SUM(U53:AA53)</f>
        <v>100000</v>
      </c>
      <c r="U53" s="66">
        <v>0</v>
      </c>
      <c r="V53" s="67">
        <v>0</v>
      </c>
      <c r="W53" s="66">
        <v>0</v>
      </c>
      <c r="X53" s="66">
        <v>100000</v>
      </c>
      <c r="Y53" s="66">
        <v>0</v>
      </c>
      <c r="Z53" s="67">
        <v>0</v>
      </c>
      <c r="AA53" s="66">
        <v>0</v>
      </c>
      <c r="AB53" s="45"/>
      <c r="AC53" s="44"/>
      <c r="AD53" s="88" t="s">
        <v>51</v>
      </c>
      <c r="AE53" s="47"/>
      <c r="AP53" s="86"/>
    </row>
    <row r="54" spans="1:49" s="24" customFormat="1" ht="38.25" customHeight="1" thickBot="1">
      <c r="A54" s="27"/>
      <c r="B54" s="27"/>
      <c r="C54" s="27"/>
      <c r="D54" s="28"/>
      <c r="E54" s="28"/>
      <c r="F54" s="28"/>
      <c r="G54" s="29"/>
      <c r="H54" s="30"/>
      <c r="I54" s="30"/>
      <c r="J54" s="31"/>
      <c r="K54" s="32"/>
      <c r="L54" s="29"/>
      <c r="M54" s="33"/>
      <c r="N54" s="28"/>
      <c r="O54" s="28"/>
      <c r="P54" s="28"/>
      <c r="R54" s="38" t="s">
        <v>239</v>
      </c>
      <c r="S54" s="38"/>
      <c r="T54" s="36">
        <f t="shared" ref="T54:AA54" si="21">SUM(T51:T53)</f>
        <v>4965925</v>
      </c>
      <c r="U54" s="36">
        <f t="shared" si="21"/>
        <v>0</v>
      </c>
      <c r="V54" s="36">
        <f t="shared" si="21"/>
        <v>0</v>
      </c>
      <c r="W54" s="36">
        <f t="shared" si="21"/>
        <v>0</v>
      </c>
      <c r="X54" s="36">
        <f t="shared" si="21"/>
        <v>4965925</v>
      </c>
      <c r="Y54" s="36">
        <f t="shared" si="21"/>
        <v>0</v>
      </c>
      <c r="Z54" s="36">
        <f t="shared" si="21"/>
        <v>0</v>
      </c>
      <c r="AA54" s="37">
        <f t="shared" si="21"/>
        <v>0</v>
      </c>
      <c r="AF54" s="43"/>
    </row>
    <row r="55" spans="1:49" s="24" customFormat="1" ht="18" customHeight="1" thickBot="1">
      <c r="A55" s="27"/>
      <c r="B55" s="27"/>
      <c r="C55" s="27"/>
      <c r="D55" s="28"/>
      <c r="E55" s="28"/>
      <c r="F55" s="28"/>
      <c r="G55" s="29"/>
      <c r="H55" s="30"/>
      <c r="I55" s="30"/>
      <c r="J55" s="31"/>
      <c r="K55" s="32"/>
      <c r="L55" s="29"/>
      <c r="M55" s="33"/>
      <c r="N55" s="28"/>
      <c r="O55" s="28"/>
      <c r="P55" s="28"/>
      <c r="R55" s="38"/>
      <c r="S55" s="38"/>
      <c r="T55" s="38"/>
      <c r="U55" s="38"/>
      <c r="V55" s="38"/>
      <c r="W55" s="38"/>
      <c r="X55" s="189"/>
      <c r="Y55" s="38"/>
      <c r="Z55" s="38"/>
      <c r="AA55" s="38"/>
      <c r="AB55" s="38"/>
      <c r="AF55" s="43"/>
    </row>
    <row r="56" spans="1:49" s="25" customFormat="1" ht="45.75" customHeight="1" thickBot="1">
      <c r="A56" s="120"/>
      <c r="B56" s="157"/>
      <c r="C56" s="157"/>
      <c r="D56" s="272" t="s">
        <v>242</v>
      </c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4"/>
      <c r="AB56" s="161"/>
      <c r="AC56" s="161"/>
      <c r="AD56" s="120"/>
      <c r="AE56" s="120"/>
      <c r="AF56" s="120"/>
      <c r="AG56" s="162"/>
      <c r="AH56" s="163"/>
      <c r="AI56" s="120"/>
      <c r="AJ56" s="164"/>
      <c r="AK56" s="165"/>
      <c r="AL56" s="165"/>
      <c r="AM56" s="165"/>
      <c r="AN56" s="165"/>
      <c r="AO56" s="165"/>
      <c r="AV56" s="26"/>
      <c r="AW56" s="26"/>
    </row>
    <row r="57" spans="1:49" s="24" customFormat="1" ht="30" customHeight="1" thickBot="1">
      <c r="A57" s="27"/>
      <c r="B57" s="27"/>
      <c r="C57" s="27"/>
      <c r="D57" s="246" t="s">
        <v>228</v>
      </c>
      <c r="E57" s="222"/>
      <c r="F57" s="222"/>
      <c r="G57" s="223"/>
      <c r="H57" s="222"/>
      <c r="I57" s="222"/>
      <c r="J57" s="224"/>
      <c r="K57" s="225"/>
      <c r="L57" s="223"/>
      <c r="M57" s="226"/>
      <c r="N57" s="222"/>
      <c r="O57" s="222"/>
      <c r="P57" s="222"/>
      <c r="Q57" s="227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38"/>
      <c r="AF57" s="43"/>
    </row>
    <row r="58" spans="1:49" s="24" customFormat="1" ht="26.25" customHeight="1" thickBot="1">
      <c r="A58" s="27"/>
      <c r="B58" s="27"/>
      <c r="C58" s="27"/>
      <c r="D58" s="105" t="s">
        <v>54</v>
      </c>
      <c r="E58" s="106"/>
      <c r="F58" s="106"/>
      <c r="G58" s="107"/>
      <c r="H58" s="108"/>
      <c r="I58" s="108"/>
      <c r="J58" s="109"/>
      <c r="K58" s="110"/>
      <c r="L58" s="107"/>
      <c r="M58" s="111"/>
      <c r="N58" s="106"/>
      <c r="O58" s="106"/>
      <c r="P58" s="106"/>
      <c r="Q58" s="106"/>
      <c r="R58" s="106"/>
      <c r="S58" s="92"/>
      <c r="T58" s="93"/>
      <c r="U58" s="93"/>
      <c r="V58" s="93"/>
      <c r="W58" s="93"/>
      <c r="X58" s="93"/>
      <c r="Y58" s="93"/>
      <c r="Z58" s="93"/>
      <c r="AA58" s="94"/>
      <c r="AB58" s="34"/>
    </row>
    <row r="59" spans="1:49" s="46" customFormat="1" ht="60" customHeight="1">
      <c r="A59" s="48"/>
      <c r="B59" s="44"/>
      <c r="C59" s="49"/>
      <c r="D59" s="50" t="s">
        <v>57</v>
      </c>
      <c r="E59" s="51">
        <v>2</v>
      </c>
      <c r="F59" s="52" t="s">
        <v>13</v>
      </c>
      <c r="G59" s="53" t="s">
        <v>39</v>
      </c>
      <c r="H59" s="54" t="s">
        <v>40</v>
      </c>
      <c r="I59" s="53" t="s">
        <v>58</v>
      </c>
      <c r="J59" s="70" t="s">
        <v>59</v>
      </c>
      <c r="K59" s="55" t="s">
        <v>32</v>
      </c>
      <c r="L59" s="75" t="s">
        <v>60</v>
      </c>
      <c r="M59" s="56" t="s">
        <v>61</v>
      </c>
      <c r="N59" s="54" t="s">
        <v>62</v>
      </c>
      <c r="O59" s="50" t="s">
        <v>33</v>
      </c>
      <c r="P59" s="79">
        <v>1</v>
      </c>
      <c r="Q59" s="50" t="s">
        <v>63</v>
      </c>
      <c r="R59" s="185">
        <v>60</v>
      </c>
      <c r="S59" s="57"/>
      <c r="T59" s="72">
        <f t="shared" ref="T59" si="22">SUM(U59:AA59)</f>
        <v>150000</v>
      </c>
      <c r="U59" s="58">
        <v>0</v>
      </c>
      <c r="V59" s="59">
        <v>0</v>
      </c>
      <c r="W59" s="58">
        <v>0</v>
      </c>
      <c r="X59" s="58">
        <v>150000</v>
      </c>
      <c r="Y59" s="58">
        <v>0</v>
      </c>
      <c r="Z59" s="59">
        <v>0</v>
      </c>
      <c r="AA59" s="58">
        <v>0</v>
      </c>
      <c r="AB59" s="45"/>
      <c r="AC59" s="44"/>
      <c r="AD59" s="88" t="s">
        <v>51</v>
      </c>
      <c r="AE59" s="47"/>
      <c r="AP59" s="86"/>
    </row>
    <row r="60" spans="1:49" s="46" customFormat="1" ht="60" customHeight="1" thickBot="1">
      <c r="A60" s="179"/>
      <c r="B60" s="180"/>
      <c r="C60" s="181"/>
      <c r="D60" s="81" t="s">
        <v>200</v>
      </c>
      <c r="E60" s="74">
        <v>2</v>
      </c>
      <c r="F60" s="82" t="s">
        <v>142</v>
      </c>
      <c r="G60" s="77" t="s">
        <v>69</v>
      </c>
      <c r="H60" s="83" t="s">
        <v>68</v>
      </c>
      <c r="I60" s="77" t="s">
        <v>145</v>
      </c>
      <c r="J60" s="69" t="s">
        <v>201</v>
      </c>
      <c r="K60" s="78" t="s">
        <v>93</v>
      </c>
      <c r="L60" s="84" t="s">
        <v>60</v>
      </c>
      <c r="M60" s="85" t="s">
        <v>61</v>
      </c>
      <c r="N60" s="83" t="s">
        <v>202</v>
      </c>
      <c r="O60" s="81" t="s">
        <v>33</v>
      </c>
      <c r="P60" s="87">
        <v>2</v>
      </c>
      <c r="Q60" s="81" t="s">
        <v>63</v>
      </c>
      <c r="R60" s="178">
        <v>120</v>
      </c>
      <c r="S60" s="65">
        <v>84307</v>
      </c>
      <c r="T60" s="73">
        <f t="shared" ref="T60" si="23">SUM(U60:AA60)</f>
        <v>200000</v>
      </c>
      <c r="U60" s="66">
        <v>0</v>
      </c>
      <c r="V60" s="67">
        <v>0</v>
      </c>
      <c r="W60" s="66">
        <v>0</v>
      </c>
      <c r="X60" s="67">
        <v>200000</v>
      </c>
      <c r="Y60" s="66">
        <v>0</v>
      </c>
      <c r="Z60" s="67">
        <v>0</v>
      </c>
      <c r="AA60" s="66">
        <v>0</v>
      </c>
      <c r="AB60" s="182"/>
      <c r="AC60" s="180"/>
      <c r="AD60" s="183"/>
      <c r="AE60" s="180"/>
      <c r="AP60" s="86"/>
    </row>
    <row r="61" spans="1:49" s="24" customFormat="1" ht="26.25" customHeight="1" thickBot="1">
      <c r="A61" s="27"/>
      <c r="B61" s="27"/>
      <c r="C61" s="27"/>
      <c r="D61" s="105" t="s">
        <v>243</v>
      </c>
      <c r="E61" s="106"/>
      <c r="F61" s="106"/>
      <c r="G61" s="107"/>
      <c r="H61" s="108"/>
      <c r="I61" s="108"/>
      <c r="J61" s="109"/>
      <c r="K61" s="110"/>
      <c r="L61" s="107"/>
      <c r="M61" s="111"/>
      <c r="N61" s="106"/>
      <c r="O61" s="106"/>
      <c r="P61" s="106"/>
      <c r="Q61" s="106"/>
      <c r="R61" s="106"/>
      <c r="S61" s="116"/>
      <c r="T61" s="117"/>
      <c r="U61" s="117"/>
      <c r="V61" s="117"/>
      <c r="W61" s="117"/>
      <c r="X61" s="117"/>
      <c r="Y61" s="117"/>
      <c r="Z61" s="117"/>
      <c r="AA61" s="118"/>
      <c r="AB61" s="34"/>
    </row>
    <row r="62" spans="1:49" s="46" customFormat="1" ht="75">
      <c r="A62" s="179"/>
      <c r="B62" s="180"/>
      <c r="C62" s="181"/>
      <c r="D62" s="95" t="s">
        <v>218</v>
      </c>
      <c r="E62" s="96">
        <v>1</v>
      </c>
      <c r="F62" s="97" t="s">
        <v>174</v>
      </c>
      <c r="G62" s="129" t="s">
        <v>175</v>
      </c>
      <c r="H62" s="216" t="s">
        <v>176</v>
      </c>
      <c r="I62" s="103" t="e">
        <v>#N/A</v>
      </c>
      <c r="J62" s="99" t="s">
        <v>174</v>
      </c>
      <c r="K62" s="132" t="s">
        <v>32</v>
      </c>
      <c r="L62" s="122" t="s">
        <v>103</v>
      </c>
      <c r="M62" s="123" t="s">
        <v>61</v>
      </c>
      <c r="N62" s="124" t="s">
        <v>219</v>
      </c>
      <c r="O62" s="95" t="s">
        <v>72</v>
      </c>
      <c r="P62" s="102">
        <v>36</v>
      </c>
      <c r="Q62" s="95" t="s">
        <v>220</v>
      </c>
      <c r="R62" s="213">
        <v>60</v>
      </c>
      <c r="S62" s="214" t="e">
        <v>#N/A</v>
      </c>
      <c r="T62" s="113">
        <f t="shared" ref="T62:T63" si="24">SUM(U62:AA62)</f>
        <v>150000</v>
      </c>
      <c r="U62" s="114">
        <v>0</v>
      </c>
      <c r="V62" s="115">
        <v>0</v>
      </c>
      <c r="W62" s="114">
        <v>150000</v>
      </c>
      <c r="X62" s="115">
        <v>0</v>
      </c>
      <c r="Y62" s="114">
        <v>0</v>
      </c>
      <c r="Z62" s="115">
        <v>0</v>
      </c>
      <c r="AA62" s="114">
        <v>0</v>
      </c>
      <c r="AB62" s="182"/>
      <c r="AC62" s="180"/>
      <c r="AD62" s="183"/>
      <c r="AE62" s="180"/>
      <c r="AP62" s="86"/>
    </row>
    <row r="63" spans="1:49" s="46" customFormat="1" ht="60" customHeight="1" thickBot="1">
      <c r="A63" s="179"/>
      <c r="B63" s="180"/>
      <c r="C63" s="181"/>
      <c r="D63" s="81" t="s">
        <v>221</v>
      </c>
      <c r="E63" s="74">
        <v>1</v>
      </c>
      <c r="F63" s="82" t="s">
        <v>136</v>
      </c>
      <c r="G63" s="169" t="s">
        <v>222</v>
      </c>
      <c r="H63" s="217" t="s">
        <v>223</v>
      </c>
      <c r="I63" s="77" t="e">
        <v>#N/A</v>
      </c>
      <c r="J63" s="69" t="s">
        <v>224</v>
      </c>
      <c r="K63" s="172" t="s">
        <v>73</v>
      </c>
      <c r="L63" s="192" t="s">
        <v>103</v>
      </c>
      <c r="M63" s="193" t="s">
        <v>61</v>
      </c>
      <c r="N63" s="194" t="s">
        <v>225</v>
      </c>
      <c r="O63" s="81" t="s">
        <v>72</v>
      </c>
      <c r="P63" s="87">
        <v>48</v>
      </c>
      <c r="Q63" s="81" t="s">
        <v>220</v>
      </c>
      <c r="R63" s="178">
        <v>60</v>
      </c>
      <c r="S63" s="215" t="e">
        <v>#N/A</v>
      </c>
      <c r="T63" s="73">
        <f t="shared" si="24"/>
        <v>150000</v>
      </c>
      <c r="U63" s="66">
        <v>0</v>
      </c>
      <c r="V63" s="67">
        <v>0</v>
      </c>
      <c r="W63" s="66">
        <v>150000</v>
      </c>
      <c r="X63" s="115">
        <v>0</v>
      </c>
      <c r="Y63" s="66">
        <v>0</v>
      </c>
      <c r="Z63" s="67">
        <v>0</v>
      </c>
      <c r="AA63" s="66">
        <v>0</v>
      </c>
      <c r="AB63" s="182"/>
      <c r="AC63" s="180"/>
      <c r="AD63" s="183"/>
      <c r="AE63" s="180"/>
      <c r="AP63" s="86"/>
    </row>
    <row r="64" spans="1:49" s="24" customFormat="1" ht="38.25" customHeight="1" thickBot="1">
      <c r="A64" s="27"/>
      <c r="B64" s="27"/>
      <c r="C64" s="27"/>
      <c r="D64" s="28"/>
      <c r="E64" s="28"/>
      <c r="F64" s="28"/>
      <c r="G64" s="29"/>
      <c r="H64" s="30"/>
      <c r="I64" s="30"/>
      <c r="J64" s="31"/>
      <c r="K64" s="32"/>
      <c r="L64" s="29"/>
      <c r="M64" s="33"/>
      <c r="N64" s="28"/>
      <c r="O64" s="28"/>
      <c r="P64" s="28"/>
      <c r="R64" s="38" t="s">
        <v>240</v>
      </c>
      <c r="S64" s="38"/>
      <c r="T64" s="36">
        <f>SUM(T59:T63)</f>
        <v>650000</v>
      </c>
      <c r="U64" s="36">
        <f t="shared" ref="U64:AA64" si="25">SUM(U59:U63)</f>
        <v>0</v>
      </c>
      <c r="V64" s="36">
        <f t="shared" si="25"/>
        <v>0</v>
      </c>
      <c r="W64" s="36">
        <f t="shared" si="25"/>
        <v>300000</v>
      </c>
      <c r="X64" s="36">
        <f t="shared" si="25"/>
        <v>350000</v>
      </c>
      <c r="Y64" s="36">
        <f t="shared" si="25"/>
        <v>0</v>
      </c>
      <c r="Z64" s="36">
        <f t="shared" si="25"/>
        <v>0</v>
      </c>
      <c r="AA64" s="36">
        <f t="shared" si="25"/>
        <v>0</v>
      </c>
      <c r="AF64" s="43"/>
    </row>
    <row r="65" spans="1:42" s="24" customFormat="1" ht="26.25" customHeight="1" thickBot="1">
      <c r="A65" s="27"/>
      <c r="B65" s="27"/>
      <c r="C65" s="27"/>
      <c r="D65" s="105" t="s">
        <v>203</v>
      </c>
      <c r="E65" s="106"/>
      <c r="F65" s="106"/>
      <c r="G65" s="107"/>
      <c r="H65" s="108"/>
      <c r="I65" s="108"/>
      <c r="J65" s="109"/>
      <c r="K65" s="110"/>
      <c r="L65" s="107"/>
      <c r="M65" s="111"/>
      <c r="N65" s="106"/>
      <c r="O65" s="106"/>
      <c r="P65" s="106"/>
      <c r="Q65" s="106"/>
      <c r="R65" s="106"/>
      <c r="S65" s="116"/>
      <c r="T65" s="117"/>
      <c r="U65" s="117"/>
      <c r="V65" s="117"/>
      <c r="W65" s="117"/>
      <c r="X65" s="117"/>
      <c r="Y65" s="117"/>
      <c r="Z65" s="117"/>
      <c r="AA65" s="118"/>
      <c r="AB65" s="34"/>
    </row>
    <row r="66" spans="1:42" s="46" customFormat="1" ht="60" customHeight="1">
      <c r="A66" s="48"/>
      <c r="B66" s="44"/>
      <c r="C66" s="49"/>
      <c r="D66" s="95" t="s">
        <v>189</v>
      </c>
      <c r="E66" s="35">
        <v>2</v>
      </c>
      <c r="F66" s="61" t="s">
        <v>68</v>
      </c>
      <c r="G66" s="62" t="s">
        <v>69</v>
      </c>
      <c r="H66" s="68" t="s">
        <v>68</v>
      </c>
      <c r="I66" s="62" t="s">
        <v>145</v>
      </c>
      <c r="J66" s="71" t="s">
        <v>190</v>
      </c>
      <c r="K66" s="63" t="s">
        <v>93</v>
      </c>
      <c r="L66" s="76" t="s">
        <v>60</v>
      </c>
      <c r="M66" s="64" t="s">
        <v>61</v>
      </c>
      <c r="N66" s="68" t="s">
        <v>191</v>
      </c>
      <c r="O66" s="60" t="s">
        <v>33</v>
      </c>
      <c r="P66" s="80">
        <v>1</v>
      </c>
      <c r="Q66" s="60" t="s">
        <v>250</v>
      </c>
      <c r="R66" s="35">
        <v>400</v>
      </c>
      <c r="S66" s="65">
        <v>84307</v>
      </c>
      <c r="T66" s="73">
        <f t="shared" ref="T66:T68" si="26">SUM(U66:AA66)</f>
        <v>160000</v>
      </c>
      <c r="U66" s="66">
        <v>0</v>
      </c>
      <c r="V66" s="67">
        <v>0</v>
      </c>
      <c r="W66" s="66">
        <v>0</v>
      </c>
      <c r="X66" s="67">
        <v>160000</v>
      </c>
      <c r="Y66" s="66">
        <v>0</v>
      </c>
      <c r="Z66" s="67">
        <v>0</v>
      </c>
      <c r="AA66" s="66">
        <v>0</v>
      </c>
      <c r="AB66" s="45"/>
      <c r="AC66" s="44"/>
      <c r="AD66" s="44"/>
      <c r="AE66" s="47"/>
      <c r="AP66" s="86"/>
    </row>
    <row r="67" spans="1:42" s="46" customFormat="1" ht="60" customHeight="1">
      <c r="A67" s="48"/>
      <c r="B67" s="44"/>
      <c r="C67" s="49"/>
      <c r="D67" s="95" t="s">
        <v>192</v>
      </c>
      <c r="E67" s="35">
        <v>2</v>
      </c>
      <c r="F67" s="97" t="s">
        <v>68</v>
      </c>
      <c r="G67" s="62" t="s">
        <v>69</v>
      </c>
      <c r="H67" s="68" t="s">
        <v>68</v>
      </c>
      <c r="I67" s="62" t="s">
        <v>145</v>
      </c>
      <c r="J67" s="71" t="s">
        <v>68</v>
      </c>
      <c r="K67" s="63" t="s">
        <v>93</v>
      </c>
      <c r="L67" s="76" t="s">
        <v>60</v>
      </c>
      <c r="M67" s="64" t="s">
        <v>61</v>
      </c>
      <c r="N67" s="98" t="s">
        <v>193</v>
      </c>
      <c r="O67" s="95" t="s">
        <v>33</v>
      </c>
      <c r="P67" s="102">
        <v>18</v>
      </c>
      <c r="Q67" s="95" t="s">
        <v>194</v>
      </c>
      <c r="R67" s="35">
        <v>300</v>
      </c>
      <c r="S67" s="65">
        <v>84307</v>
      </c>
      <c r="T67" s="73">
        <f t="shared" si="26"/>
        <v>450000</v>
      </c>
      <c r="U67" s="66">
        <v>0</v>
      </c>
      <c r="V67" s="67">
        <v>0</v>
      </c>
      <c r="W67" s="66">
        <v>0</v>
      </c>
      <c r="X67" s="67">
        <v>450000</v>
      </c>
      <c r="Y67" s="66">
        <v>0</v>
      </c>
      <c r="Z67" s="67">
        <v>0</v>
      </c>
      <c r="AA67" s="66">
        <v>0</v>
      </c>
      <c r="AB67" s="45"/>
      <c r="AC67" s="44"/>
      <c r="AD67" s="44"/>
      <c r="AE67" s="47"/>
      <c r="AP67" s="86"/>
    </row>
    <row r="68" spans="1:42" s="46" customFormat="1" ht="60" customHeight="1" thickBot="1">
      <c r="A68" s="48"/>
      <c r="B68" s="44"/>
      <c r="C68" s="49"/>
      <c r="D68" s="81" t="s">
        <v>195</v>
      </c>
      <c r="E68" s="74">
        <v>2</v>
      </c>
      <c r="F68" s="82" t="s">
        <v>136</v>
      </c>
      <c r="G68" s="77" t="s">
        <v>196</v>
      </c>
      <c r="H68" s="83" t="s">
        <v>197</v>
      </c>
      <c r="I68" s="77" t="s">
        <v>139</v>
      </c>
      <c r="J68" s="69" t="s">
        <v>198</v>
      </c>
      <c r="K68" s="78" t="s">
        <v>73</v>
      </c>
      <c r="L68" s="84" t="s">
        <v>60</v>
      </c>
      <c r="M68" s="85" t="s">
        <v>61</v>
      </c>
      <c r="N68" s="83" t="s">
        <v>199</v>
      </c>
      <c r="O68" s="81" t="s">
        <v>72</v>
      </c>
      <c r="P68" s="87">
        <v>1</v>
      </c>
      <c r="Q68" s="81" t="s">
        <v>63</v>
      </c>
      <c r="R68" s="178">
        <v>60</v>
      </c>
      <c r="S68" s="65">
        <v>584</v>
      </c>
      <c r="T68" s="73">
        <f t="shared" si="26"/>
        <v>370000</v>
      </c>
      <c r="U68" s="66">
        <v>0</v>
      </c>
      <c r="V68" s="67">
        <v>0</v>
      </c>
      <c r="W68" s="66">
        <v>0</v>
      </c>
      <c r="X68" s="67">
        <v>370000</v>
      </c>
      <c r="Y68" s="66">
        <v>0</v>
      </c>
      <c r="Z68" s="67">
        <v>0</v>
      </c>
      <c r="AA68" s="66">
        <v>0</v>
      </c>
      <c r="AB68" s="45"/>
      <c r="AC68" s="44"/>
      <c r="AD68" s="44"/>
      <c r="AE68" s="47"/>
      <c r="AP68" s="86"/>
    </row>
    <row r="69" spans="1:42" s="24" customFormat="1" ht="39.75" customHeight="1" thickBot="1">
      <c r="A69" s="27"/>
      <c r="B69" s="27"/>
      <c r="C69" s="27"/>
      <c r="D69" s="28"/>
      <c r="E69" s="28"/>
      <c r="F69" s="28"/>
      <c r="G69" s="29"/>
      <c r="H69" s="30"/>
      <c r="I69" s="30"/>
      <c r="J69" s="31"/>
      <c r="K69" s="32"/>
      <c r="L69" s="29"/>
      <c r="M69" s="33"/>
      <c r="N69" s="28"/>
      <c r="O69" s="28"/>
      <c r="P69" s="28"/>
      <c r="R69" s="38" t="s">
        <v>204</v>
      </c>
      <c r="S69" s="38"/>
      <c r="T69" s="36">
        <f>SUM(T66:T68)</f>
        <v>980000</v>
      </c>
      <c r="U69" s="36">
        <f t="shared" ref="U69:AA69" si="27">SUM(U66:U68)</f>
        <v>0</v>
      </c>
      <c r="V69" s="36">
        <f t="shared" si="27"/>
        <v>0</v>
      </c>
      <c r="W69" s="36">
        <f t="shared" si="27"/>
        <v>0</v>
      </c>
      <c r="X69" s="36">
        <f>SUM(X66:X68)</f>
        <v>980000</v>
      </c>
      <c r="Y69" s="36">
        <f t="shared" si="27"/>
        <v>0</v>
      </c>
      <c r="Z69" s="36">
        <f t="shared" si="27"/>
        <v>0</v>
      </c>
      <c r="AA69" s="36">
        <f t="shared" si="27"/>
        <v>0</v>
      </c>
      <c r="AF69" s="43"/>
    </row>
    <row r="70" spans="1:42" s="24" customFormat="1" ht="11.25" customHeight="1">
      <c r="A70" s="27"/>
      <c r="B70" s="27"/>
      <c r="C70" s="27"/>
      <c r="D70" s="28"/>
      <c r="E70" s="28"/>
      <c r="F70" s="28"/>
      <c r="G70" s="29"/>
      <c r="H70" s="30"/>
      <c r="I70" s="30"/>
      <c r="J70" s="31"/>
      <c r="K70" s="32"/>
      <c r="L70" s="29"/>
      <c r="M70" s="33"/>
      <c r="N70" s="28"/>
      <c r="O70" s="28"/>
      <c r="P70" s="2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F70" s="43"/>
    </row>
    <row r="71" spans="1:42" s="24" customFormat="1" ht="30" customHeight="1" thickBot="1">
      <c r="A71" s="27"/>
      <c r="B71" s="27"/>
      <c r="C71" s="27"/>
      <c r="D71" s="246" t="s">
        <v>230</v>
      </c>
      <c r="E71" s="222"/>
      <c r="F71" s="222"/>
      <c r="G71" s="223"/>
      <c r="H71" s="222"/>
      <c r="I71" s="222"/>
      <c r="J71" s="224"/>
      <c r="K71" s="225"/>
      <c r="L71" s="223"/>
      <c r="M71" s="226"/>
      <c r="N71" s="222"/>
      <c r="O71" s="222"/>
      <c r="P71" s="222"/>
      <c r="Q71" s="227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38"/>
      <c r="AF71" s="43"/>
    </row>
    <row r="72" spans="1:42" s="24" customFormat="1" ht="26.25" customHeight="1" thickBot="1">
      <c r="A72" s="27"/>
      <c r="B72" s="27"/>
      <c r="C72" s="27"/>
      <c r="D72" s="105" t="s">
        <v>55</v>
      </c>
      <c r="E72" s="106"/>
      <c r="F72" s="106"/>
      <c r="G72" s="107"/>
      <c r="H72" s="108"/>
      <c r="I72" s="108"/>
      <c r="J72" s="109"/>
      <c r="K72" s="110"/>
      <c r="L72" s="107"/>
      <c r="M72" s="111"/>
      <c r="N72" s="106"/>
      <c r="O72" s="106"/>
      <c r="P72" s="106"/>
      <c r="Q72" s="106"/>
      <c r="R72" s="106"/>
      <c r="S72" s="116"/>
      <c r="T72" s="117"/>
      <c r="U72" s="117"/>
      <c r="V72" s="117"/>
      <c r="W72" s="117"/>
      <c r="X72" s="117"/>
      <c r="Y72" s="117"/>
      <c r="Z72" s="117"/>
      <c r="AA72" s="118"/>
      <c r="AB72" s="34"/>
    </row>
    <row r="73" spans="1:42" s="46" customFormat="1" ht="60" customHeight="1">
      <c r="A73" s="48"/>
      <c r="B73" s="44"/>
      <c r="C73" s="49"/>
      <c r="D73" s="95" t="s">
        <v>57</v>
      </c>
      <c r="E73" s="96">
        <v>2</v>
      </c>
      <c r="F73" s="97" t="s">
        <v>13</v>
      </c>
      <c r="G73" s="103" t="s">
        <v>39</v>
      </c>
      <c r="H73" s="98" t="s">
        <v>40</v>
      </c>
      <c r="I73" s="103" t="s">
        <v>58</v>
      </c>
      <c r="J73" s="99" t="s">
        <v>59</v>
      </c>
      <c r="K73" s="104" t="s">
        <v>32</v>
      </c>
      <c r="L73" s="100" t="s">
        <v>60</v>
      </c>
      <c r="M73" s="101" t="s">
        <v>61</v>
      </c>
      <c r="N73" s="98" t="s">
        <v>64</v>
      </c>
      <c r="O73" s="95" t="s">
        <v>33</v>
      </c>
      <c r="P73" s="102">
        <v>1</v>
      </c>
      <c r="Q73" s="95" t="s">
        <v>65</v>
      </c>
      <c r="R73" s="96">
        <v>120</v>
      </c>
      <c r="S73" s="112"/>
      <c r="T73" s="113">
        <f>SUM(U73:AA73)</f>
        <v>150000</v>
      </c>
      <c r="U73" s="114">
        <v>0</v>
      </c>
      <c r="V73" s="115">
        <v>0</v>
      </c>
      <c r="W73" s="114">
        <v>0</v>
      </c>
      <c r="X73" s="114">
        <v>150000</v>
      </c>
      <c r="Y73" s="114">
        <v>0</v>
      </c>
      <c r="Z73" s="115">
        <v>0</v>
      </c>
      <c r="AA73" s="114">
        <v>0</v>
      </c>
      <c r="AB73" s="45"/>
      <c r="AC73" s="44"/>
      <c r="AD73" s="88" t="s">
        <v>51</v>
      </c>
      <c r="AE73" s="47"/>
      <c r="AP73" s="86"/>
    </row>
    <row r="74" spans="1:42" s="46" customFormat="1" ht="60" customHeight="1" thickBot="1">
      <c r="A74" s="48"/>
      <c r="B74" s="44"/>
      <c r="C74" s="49"/>
      <c r="D74" s="81" t="s">
        <v>200</v>
      </c>
      <c r="E74" s="74">
        <v>2</v>
      </c>
      <c r="F74" s="82" t="s">
        <v>142</v>
      </c>
      <c r="G74" s="77" t="s">
        <v>69</v>
      </c>
      <c r="H74" s="83" t="s">
        <v>68</v>
      </c>
      <c r="I74" s="77" t="s">
        <v>145</v>
      </c>
      <c r="J74" s="69" t="s">
        <v>201</v>
      </c>
      <c r="K74" s="78" t="s">
        <v>93</v>
      </c>
      <c r="L74" s="84" t="s">
        <v>60</v>
      </c>
      <c r="M74" s="85" t="s">
        <v>61</v>
      </c>
      <c r="N74" s="83" t="s">
        <v>202</v>
      </c>
      <c r="O74" s="81" t="s">
        <v>33</v>
      </c>
      <c r="P74" s="87">
        <v>2</v>
      </c>
      <c r="Q74" s="81" t="s">
        <v>63</v>
      </c>
      <c r="R74" s="178">
        <v>120</v>
      </c>
      <c r="S74" s="65">
        <v>84307</v>
      </c>
      <c r="T74" s="73">
        <f t="shared" ref="T74" si="28">SUM(U74:AA74)</f>
        <v>300000</v>
      </c>
      <c r="U74" s="66">
        <v>0</v>
      </c>
      <c r="V74" s="67">
        <v>0</v>
      </c>
      <c r="W74" s="66">
        <v>0</v>
      </c>
      <c r="X74" s="67">
        <v>300000</v>
      </c>
      <c r="Y74" s="66">
        <v>0</v>
      </c>
      <c r="Z74" s="67">
        <v>0</v>
      </c>
      <c r="AA74" s="66">
        <v>0</v>
      </c>
      <c r="AB74" s="45"/>
      <c r="AC74" s="44"/>
      <c r="AD74" s="88"/>
      <c r="AE74" s="47"/>
      <c r="AP74" s="86"/>
    </row>
    <row r="75" spans="1:42" s="24" customFormat="1" ht="26.25" customHeight="1" thickBot="1">
      <c r="A75" s="27"/>
      <c r="B75" s="27"/>
      <c r="C75" s="27"/>
      <c r="D75" s="105" t="s">
        <v>244</v>
      </c>
      <c r="E75" s="106"/>
      <c r="F75" s="106"/>
      <c r="G75" s="107"/>
      <c r="H75" s="108"/>
      <c r="I75" s="108"/>
      <c r="J75" s="109"/>
      <c r="K75" s="110"/>
      <c r="L75" s="107"/>
      <c r="M75" s="111"/>
      <c r="N75" s="106"/>
      <c r="O75" s="106"/>
      <c r="P75" s="106"/>
      <c r="Q75" s="106"/>
      <c r="R75" s="106"/>
      <c r="S75" s="116"/>
      <c r="T75" s="117"/>
      <c r="U75" s="117"/>
      <c r="V75" s="117"/>
      <c r="W75" s="117"/>
      <c r="X75" s="117"/>
      <c r="Y75" s="117"/>
      <c r="Z75" s="117"/>
      <c r="AA75" s="118"/>
      <c r="AB75" s="34"/>
    </row>
    <row r="76" spans="1:42" s="46" customFormat="1" ht="75">
      <c r="A76" s="179"/>
      <c r="B76" s="180"/>
      <c r="C76" s="181"/>
      <c r="D76" s="95" t="s">
        <v>218</v>
      </c>
      <c r="E76" s="96">
        <v>1</v>
      </c>
      <c r="F76" s="97" t="s">
        <v>174</v>
      </c>
      <c r="G76" s="129" t="s">
        <v>175</v>
      </c>
      <c r="H76" s="216" t="s">
        <v>176</v>
      </c>
      <c r="I76" s="103" t="e">
        <v>#N/A</v>
      </c>
      <c r="J76" s="99" t="s">
        <v>174</v>
      </c>
      <c r="K76" s="132" t="s">
        <v>32</v>
      </c>
      <c r="L76" s="122" t="s">
        <v>103</v>
      </c>
      <c r="M76" s="123" t="s">
        <v>61</v>
      </c>
      <c r="N76" s="124" t="s">
        <v>219</v>
      </c>
      <c r="O76" s="95" t="s">
        <v>72</v>
      </c>
      <c r="P76" s="102">
        <v>36</v>
      </c>
      <c r="Q76" s="95" t="s">
        <v>220</v>
      </c>
      <c r="R76" s="213">
        <v>60</v>
      </c>
      <c r="S76" s="214" t="e">
        <v>#N/A</v>
      </c>
      <c r="T76" s="113">
        <f t="shared" ref="T76:T77" si="29">SUM(U76:AA76)</f>
        <v>370000</v>
      </c>
      <c r="U76" s="114">
        <v>0</v>
      </c>
      <c r="V76" s="115">
        <v>0</v>
      </c>
      <c r="W76" s="114">
        <v>150000</v>
      </c>
      <c r="X76" s="115">
        <v>220000</v>
      </c>
      <c r="Y76" s="114">
        <v>0</v>
      </c>
      <c r="Z76" s="115">
        <v>0</v>
      </c>
      <c r="AA76" s="114">
        <v>0</v>
      </c>
      <c r="AB76" s="182"/>
      <c r="AC76" s="180"/>
      <c r="AD76" s="183"/>
      <c r="AE76" s="180"/>
      <c r="AP76" s="86"/>
    </row>
    <row r="77" spans="1:42" s="46" customFormat="1" ht="60" customHeight="1" thickBot="1">
      <c r="A77" s="179"/>
      <c r="B77" s="180"/>
      <c r="C77" s="181"/>
      <c r="D77" s="81" t="s">
        <v>221</v>
      </c>
      <c r="E77" s="74">
        <v>1</v>
      </c>
      <c r="F77" s="82" t="s">
        <v>136</v>
      </c>
      <c r="G77" s="169" t="s">
        <v>222</v>
      </c>
      <c r="H77" s="217" t="s">
        <v>223</v>
      </c>
      <c r="I77" s="77" t="e">
        <v>#N/A</v>
      </c>
      <c r="J77" s="69" t="s">
        <v>224</v>
      </c>
      <c r="K77" s="172" t="s">
        <v>73</v>
      </c>
      <c r="L77" s="192" t="s">
        <v>103</v>
      </c>
      <c r="M77" s="193" t="s">
        <v>61</v>
      </c>
      <c r="N77" s="194" t="s">
        <v>225</v>
      </c>
      <c r="O77" s="81" t="s">
        <v>72</v>
      </c>
      <c r="P77" s="87">
        <v>48</v>
      </c>
      <c r="Q77" s="81" t="s">
        <v>220</v>
      </c>
      <c r="R77" s="178">
        <v>60</v>
      </c>
      <c r="S77" s="215" t="e">
        <v>#N/A</v>
      </c>
      <c r="T77" s="73">
        <f t="shared" si="29"/>
        <v>370000</v>
      </c>
      <c r="U77" s="66">
        <v>0</v>
      </c>
      <c r="V77" s="67">
        <v>0</v>
      </c>
      <c r="W77" s="66">
        <v>150000</v>
      </c>
      <c r="X77" s="115">
        <v>220000</v>
      </c>
      <c r="Y77" s="66">
        <v>0</v>
      </c>
      <c r="Z77" s="67">
        <v>0</v>
      </c>
      <c r="AA77" s="66">
        <v>0</v>
      </c>
      <c r="AB77" s="182"/>
      <c r="AC77" s="180"/>
      <c r="AD77" s="183"/>
      <c r="AE77" s="180"/>
      <c r="AP77" s="86"/>
    </row>
    <row r="78" spans="1:42" s="24" customFormat="1" ht="38.25" customHeight="1" thickBot="1">
      <c r="A78" s="27"/>
      <c r="B78" s="27"/>
      <c r="C78" s="27"/>
      <c r="D78" s="28"/>
      <c r="E78" s="28"/>
      <c r="F78" s="28"/>
      <c r="G78" s="29"/>
      <c r="H78" s="30"/>
      <c r="I78" s="30"/>
      <c r="J78" s="31"/>
      <c r="K78" s="32"/>
      <c r="L78" s="29"/>
      <c r="M78" s="33"/>
      <c r="N78" s="28"/>
      <c r="O78" s="28"/>
      <c r="P78" s="28"/>
      <c r="R78" s="38" t="s">
        <v>241</v>
      </c>
      <c r="S78" s="38"/>
      <c r="T78" s="36">
        <f>SUM(T73:T77)</f>
        <v>1190000</v>
      </c>
      <c r="U78" s="36">
        <f t="shared" ref="U78:AA78" si="30">SUM(U73:U77)</f>
        <v>0</v>
      </c>
      <c r="V78" s="36">
        <f t="shared" si="30"/>
        <v>0</v>
      </c>
      <c r="W78" s="36">
        <f>SUM(W73:W77)</f>
        <v>300000</v>
      </c>
      <c r="X78" s="36">
        <f>SUM(X73:X77)</f>
        <v>890000</v>
      </c>
      <c r="Y78" s="36">
        <f t="shared" si="30"/>
        <v>0</v>
      </c>
      <c r="Z78" s="36">
        <f t="shared" si="30"/>
        <v>0</v>
      </c>
      <c r="AA78" s="36">
        <f t="shared" si="30"/>
        <v>0</v>
      </c>
      <c r="AF78" s="43"/>
    </row>
    <row r="79" spans="1:42" s="24" customFormat="1" ht="38.25" customHeight="1">
      <c r="A79" s="27"/>
      <c r="B79" s="27"/>
      <c r="C79" s="27"/>
      <c r="D79" s="28"/>
      <c r="E79" s="28"/>
      <c r="F79" s="28"/>
      <c r="G79" s="29"/>
      <c r="H79" s="30"/>
      <c r="I79" s="30"/>
      <c r="J79" s="31"/>
      <c r="K79" s="32"/>
      <c r="L79" s="29"/>
      <c r="M79" s="33"/>
      <c r="N79" s="28"/>
      <c r="O79" s="28"/>
      <c r="P79" s="28"/>
      <c r="R79" s="38"/>
      <c r="S79" s="38"/>
      <c r="T79" s="38"/>
      <c r="U79" s="38"/>
      <c r="V79" s="38"/>
      <c r="W79" s="38"/>
      <c r="X79" s="38"/>
      <c r="Y79" s="38"/>
      <c r="Z79" s="38"/>
      <c r="AA79" s="38"/>
      <c r="AF79" s="43"/>
    </row>
    <row r="80" spans="1:42" ht="30.75" customHeight="1">
      <c r="AD80" s="9"/>
    </row>
    <row r="81" spans="30:30" ht="30.75" customHeight="1">
      <c r="AD81" s="9"/>
    </row>
  </sheetData>
  <mergeCells count="46">
    <mergeCell ref="A6:A8"/>
    <mergeCell ref="B6:B8"/>
    <mergeCell ref="C6:C8"/>
    <mergeCell ref="D6:D8"/>
    <mergeCell ref="E6:E8"/>
    <mergeCell ref="S7:S8"/>
    <mergeCell ref="AA7:AA8"/>
    <mergeCell ref="M6:M8"/>
    <mergeCell ref="D1:AA1"/>
    <mergeCell ref="D2:AA2"/>
    <mergeCell ref="D4:AA4"/>
    <mergeCell ref="F6:F8"/>
    <mergeCell ref="G6:G8"/>
    <mergeCell ref="H6:H8"/>
    <mergeCell ref="I6:I8"/>
    <mergeCell ref="J6:J8"/>
    <mergeCell ref="K6:K8"/>
    <mergeCell ref="L6:L8"/>
    <mergeCell ref="AN6:AN8"/>
    <mergeCell ref="AO6:AO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D10:AA10"/>
    <mergeCell ref="D56:AA56"/>
    <mergeCell ref="AC6:AC8"/>
    <mergeCell ref="T7:T8"/>
    <mergeCell ref="U7:U8"/>
    <mergeCell ref="V7:W7"/>
    <mergeCell ref="X7:Y7"/>
    <mergeCell ref="Z7:Z8"/>
    <mergeCell ref="N6:N8"/>
    <mergeCell ref="O6:O8"/>
    <mergeCell ref="P6:S6"/>
    <mergeCell ref="T6:AA6"/>
    <mergeCell ref="AB6:AB8"/>
    <mergeCell ref="P7:P8"/>
    <mergeCell ref="Q7:Q8"/>
    <mergeCell ref="R7:R8"/>
  </mergeCells>
  <dataValidations count="10">
    <dataValidation type="list" allowBlank="1" showInputMessage="1" showErrorMessage="1" sqref="L14">
      <formula1>$P$171:$P$173</formula1>
    </dataValidation>
    <dataValidation type="list" allowBlank="1" showInputMessage="1" showErrorMessage="1" sqref="O14">
      <formula1>$O$171:$O$173</formula1>
    </dataValidation>
    <dataValidation type="list" allowBlank="1" showInputMessage="1" showErrorMessage="1" sqref="M14">
      <formula1>$M$168:$M$173</formula1>
    </dataValidation>
    <dataValidation type="list" allowBlank="1" showInputMessage="1" showErrorMessage="1" sqref="F14">
      <formula1>$F$155:$F$173</formula1>
    </dataValidation>
    <dataValidation type="list" allowBlank="1" showInputMessage="1" showErrorMessage="1" sqref="L45">
      <formula1>$P$170:$P$172</formula1>
    </dataValidation>
    <dataValidation type="list" allowBlank="1" showInputMessage="1" showErrorMessage="1" sqref="O45">
      <formula1>$O$170:$O$172</formula1>
    </dataValidation>
    <dataValidation type="list" allowBlank="1" showInputMessage="1" showErrorMessage="1" sqref="M45">
      <formula1>$M$167:$M$172</formula1>
    </dataValidation>
    <dataValidation type="list" allowBlank="1" showInputMessage="1" showErrorMessage="1" sqref="F45">
      <formula1>$F$154:$F$172</formula1>
    </dataValidation>
    <dataValidation type="list" allowBlank="1" showInputMessage="1" showErrorMessage="1" sqref="H45:I45">
      <formula1>$H$14:$H$370</formula1>
    </dataValidation>
    <dataValidation type="list" allowBlank="1" showInputMessage="1" showErrorMessage="1" sqref="H14:I14">
      <formula1>$H$14:$H$371</formula1>
    </dataValidation>
  </dataValidations>
  <printOptions horizontalCentered="1"/>
  <pageMargins left="0" right="0.39370078740157483" top="0.39370078740157483" bottom="0.70866141732283472" header="0.31496062992125984" footer="0.31496062992125984"/>
  <pageSetup paperSize="512" scale="40" orientation="landscape" r:id="rId1"/>
  <headerFooter>
    <oddFooter>&amp;C APO- &amp;P de &amp;N</oddFooter>
  </headerFooter>
  <rowBreaks count="3" manualBreakCount="3">
    <brk id="41" min="3" max="26" man="1"/>
    <brk id="55" min="3" max="26" man="1"/>
    <brk id="70" min="3" max="26" man="1"/>
  </rowBreaks>
  <colBreaks count="1" manualBreakCount="1">
    <brk id="27" max="47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view="pageBreakPreview" zoomScale="77" zoomScaleNormal="90" zoomScaleSheetLayoutView="77" workbookViewId="0">
      <selection activeCell="P28" sqref="P28"/>
    </sheetView>
  </sheetViews>
  <sheetFormatPr baseColWidth="10" defaultRowHeight="15.75"/>
  <cols>
    <col min="1" max="1" width="3.5" customWidth="1"/>
    <col min="2" max="2" width="23.875" customWidth="1"/>
    <col min="3" max="3" width="9.25" style="9" customWidth="1"/>
    <col min="4" max="4" width="18.5" style="9" customWidth="1"/>
    <col min="5" max="5" width="31.25" customWidth="1"/>
    <col min="6" max="6" width="16.875" customWidth="1"/>
    <col min="9" max="9" width="13" customWidth="1"/>
    <col min="10" max="10" width="15.625" customWidth="1"/>
    <col min="11" max="11" width="14.25" customWidth="1"/>
    <col min="12" max="13" width="17" customWidth="1"/>
  </cols>
  <sheetData>
    <row r="1" spans="2:13" ht="23.25">
      <c r="B1" s="331" t="s">
        <v>28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2:13" ht="20.25">
      <c r="B2" s="332" t="s">
        <v>50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2:13" ht="7.5" customHeight="1">
      <c r="B3" s="1"/>
      <c r="C3" s="1"/>
      <c r="D3" s="5"/>
      <c r="E3" s="5"/>
      <c r="F3" s="5"/>
      <c r="G3" s="5"/>
      <c r="H3" s="5"/>
      <c r="I3" s="5"/>
      <c r="J3" s="1"/>
      <c r="K3" s="1"/>
      <c r="L3" s="1"/>
      <c r="M3" s="1"/>
    </row>
    <row r="4" spans="2:13" ht="20.25">
      <c r="B4" s="332" t="s">
        <v>56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2:13" s="9" customFormat="1" ht="13.5" customHeight="1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2:13" s="9" customFormat="1" ht="24" thickBot="1">
      <c r="B6" s="331" t="s">
        <v>205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2:13" ht="16.5" customHeight="1" thickBot="1">
      <c r="B7" s="333" t="s">
        <v>206</v>
      </c>
      <c r="C7" s="187"/>
      <c r="D7" s="333" t="s">
        <v>210</v>
      </c>
      <c r="E7" s="333" t="s">
        <v>43</v>
      </c>
      <c r="F7" s="278" t="s">
        <v>27</v>
      </c>
      <c r="G7" s="278"/>
      <c r="H7" s="278"/>
      <c r="I7" s="278"/>
      <c r="J7" s="278"/>
      <c r="K7" s="278"/>
      <c r="L7" s="278"/>
      <c r="M7" s="278"/>
    </row>
    <row r="8" spans="2:13" ht="16.5" customHeight="1" thickBot="1">
      <c r="B8" s="334"/>
      <c r="C8" s="188"/>
      <c r="D8" s="334"/>
      <c r="E8" s="334"/>
      <c r="F8" s="278" t="s">
        <v>21</v>
      </c>
      <c r="G8" s="278" t="s">
        <v>22</v>
      </c>
      <c r="H8" s="278" t="s">
        <v>26</v>
      </c>
      <c r="I8" s="278"/>
      <c r="J8" s="278" t="s">
        <v>24</v>
      </c>
      <c r="K8" s="278"/>
      <c r="L8" s="278" t="s">
        <v>35</v>
      </c>
      <c r="M8" s="278" t="s">
        <v>207</v>
      </c>
    </row>
    <row r="9" spans="2:13" ht="16.5" thickBot="1">
      <c r="B9" s="335"/>
      <c r="C9" s="218"/>
      <c r="D9" s="335"/>
      <c r="E9" s="335"/>
      <c r="F9" s="333"/>
      <c r="G9" s="333"/>
      <c r="H9" s="187" t="s">
        <v>23</v>
      </c>
      <c r="I9" s="187" t="s">
        <v>24</v>
      </c>
      <c r="J9" s="187" t="s">
        <v>25</v>
      </c>
      <c r="K9" s="187" t="s">
        <v>53</v>
      </c>
      <c r="L9" s="333"/>
      <c r="M9" s="333"/>
    </row>
    <row r="10" spans="2:13" ht="21.75" customHeight="1" thickBot="1">
      <c r="B10" s="324" t="s">
        <v>186</v>
      </c>
      <c r="C10" s="327" t="s">
        <v>227</v>
      </c>
      <c r="D10" s="320">
        <f>F10+F11</f>
        <v>7202925</v>
      </c>
      <c r="E10" s="247" t="s">
        <v>54</v>
      </c>
      <c r="F10" s="250">
        <f>'POA 2018 MOD-3'!T18</f>
        <v>1700000</v>
      </c>
      <c r="G10" s="251">
        <f>'POA 2018 MOD-3'!U18</f>
        <v>0</v>
      </c>
      <c r="H10" s="250">
        <f>'POA 2018 MOD-3'!V18</f>
        <v>0</v>
      </c>
      <c r="I10" s="251">
        <f>'POA 2018 MOD-3'!W18</f>
        <v>0</v>
      </c>
      <c r="J10" s="250">
        <f>'POA 2018 MOD-3'!X18</f>
        <v>1700000</v>
      </c>
      <c r="K10" s="251">
        <f>'POA 2018 MOD-3'!Y18</f>
        <v>0</v>
      </c>
      <c r="L10" s="250">
        <f>'POA 2018 MOD-3'!Z18</f>
        <v>0</v>
      </c>
      <c r="M10" s="252">
        <f>'POA 2018 MOD-3'!AA18</f>
        <v>0</v>
      </c>
    </row>
    <row r="11" spans="2:13" ht="21.75" customHeight="1" thickBot="1">
      <c r="B11" s="325"/>
      <c r="C11" s="328"/>
      <c r="D11" s="321"/>
      <c r="E11" s="248" t="s">
        <v>203</v>
      </c>
      <c r="F11" s="250">
        <f>'POA 2018 MOD-3'!T40</f>
        <v>5502925</v>
      </c>
      <c r="G11" s="251">
        <f>'POA 2018 MOD-3'!U40</f>
        <v>0</v>
      </c>
      <c r="H11" s="250">
        <f>'POA 2018 MOD-3'!V40</f>
        <v>0</v>
      </c>
      <c r="I11" s="251">
        <f>'POA 2018 MOD-3'!W40</f>
        <v>0</v>
      </c>
      <c r="J11" s="250">
        <f>'POA 2018 MOD-3'!X40</f>
        <v>5502925</v>
      </c>
      <c r="K11" s="251">
        <f>'POA 2018 MOD-3'!Y40</f>
        <v>0</v>
      </c>
      <c r="L11" s="250">
        <f>'POA 2018 MOD-3'!Z40</f>
        <v>0</v>
      </c>
      <c r="M11" s="252">
        <f>'POA 2018 MOD-3'!AA40</f>
        <v>0</v>
      </c>
    </row>
    <row r="12" spans="2:13" s="9" customFormat="1" ht="16.5" thickBot="1">
      <c r="B12" s="325"/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4"/>
    </row>
    <row r="13" spans="2:13" ht="21.75" customHeight="1" thickBot="1">
      <c r="B13" s="325"/>
      <c r="C13" s="329" t="s">
        <v>229</v>
      </c>
      <c r="D13" s="322">
        <f>F13+F14</f>
        <v>7642925</v>
      </c>
      <c r="E13" s="249" t="s">
        <v>55</v>
      </c>
      <c r="F13" s="255">
        <f>'POA 2018 MOD-3'!T49</f>
        <v>2677000</v>
      </c>
      <c r="G13" s="255">
        <f>'POA 2018 MOD-3'!U49</f>
        <v>0</v>
      </c>
      <c r="H13" s="255">
        <f>'POA 2018 MOD-3'!V49</f>
        <v>0</v>
      </c>
      <c r="I13" s="255">
        <f>'POA 2018 MOD-3'!W49</f>
        <v>0</v>
      </c>
      <c r="J13" s="255">
        <f>'POA 2018 MOD-3'!X49</f>
        <v>2677000</v>
      </c>
      <c r="K13" s="255">
        <f>'POA 2018 MOD-3'!Y49</f>
        <v>0</v>
      </c>
      <c r="L13" s="255">
        <f>'POA 2018 MOD-3'!Z49</f>
        <v>0</v>
      </c>
      <c r="M13" s="250">
        <f>'POA 2018 MOD-3'!AA49</f>
        <v>0</v>
      </c>
    </row>
    <row r="14" spans="2:13" ht="16.5" thickBot="1">
      <c r="B14" s="326"/>
      <c r="C14" s="330"/>
      <c r="D14" s="323"/>
      <c r="E14" s="249" t="s">
        <v>66</v>
      </c>
      <c r="F14" s="255">
        <f>'POA 2018 MOD-3'!T54</f>
        <v>4965925</v>
      </c>
      <c r="G14" s="255">
        <f>'POA 2018 MOD-3'!U54</f>
        <v>0</v>
      </c>
      <c r="H14" s="255">
        <f>'POA 2018 MOD-3'!V54</f>
        <v>0</v>
      </c>
      <c r="I14" s="255">
        <f>'POA 2018 MOD-3'!W54</f>
        <v>0</v>
      </c>
      <c r="J14" s="255">
        <f>'POA 2018 MOD-3'!X54</f>
        <v>4965925</v>
      </c>
      <c r="K14" s="255">
        <f>'POA 2018 MOD-3'!Y54</f>
        <v>0</v>
      </c>
      <c r="L14" s="255">
        <f>'POA 2018 MOD-3'!Z54</f>
        <v>0</v>
      </c>
      <c r="M14" s="250">
        <f>'POA 2018 MOD-3'!AA54</f>
        <v>0</v>
      </c>
    </row>
    <row r="15" spans="2:13" ht="16.5" thickBot="1">
      <c r="B15" s="2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</row>
    <row r="16" spans="2:13" ht="16.5" thickBot="1">
      <c r="B16" s="2"/>
      <c r="C16" s="256"/>
      <c r="D16" s="257">
        <f>D10-D13</f>
        <v>-440000</v>
      </c>
      <c r="E16" s="249" t="s">
        <v>208</v>
      </c>
      <c r="F16" s="256"/>
      <c r="G16" s="256"/>
      <c r="H16" s="256"/>
      <c r="I16" s="256"/>
      <c r="J16" s="256"/>
      <c r="K16" s="256"/>
      <c r="L16" s="256"/>
      <c r="M16" s="256"/>
    </row>
    <row r="17" spans="2:13">
      <c r="B17" s="2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</row>
    <row r="18" spans="2:13" s="9" customFormat="1">
      <c r="B18" s="2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</row>
    <row r="19" spans="2:13" s="9" customFormat="1" ht="16.5" thickBot="1">
      <c r="B19" s="2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2:13" s="9" customFormat="1" ht="21.75" customHeight="1" thickBot="1">
      <c r="B20" s="324" t="s">
        <v>187</v>
      </c>
      <c r="C20" s="327" t="s">
        <v>228</v>
      </c>
      <c r="D20" s="320">
        <f>F20+F21</f>
        <v>1630000</v>
      </c>
      <c r="E20" s="247" t="s">
        <v>54</v>
      </c>
      <c r="F20" s="250">
        <f>'POA 2018 MOD-3'!T64</f>
        <v>650000</v>
      </c>
      <c r="G20" s="250">
        <f>'POA 2018 MOD-3'!U64</f>
        <v>0</v>
      </c>
      <c r="H20" s="250">
        <f>'POA 2018 MOD-3'!V64</f>
        <v>0</v>
      </c>
      <c r="I20" s="250">
        <f>'POA 2018 MOD-3'!W64</f>
        <v>300000</v>
      </c>
      <c r="J20" s="250">
        <f>'POA 2018 MOD-3'!X64</f>
        <v>350000</v>
      </c>
      <c r="K20" s="250">
        <f>'POA 2018 MOD-3'!Y64</f>
        <v>0</v>
      </c>
      <c r="L20" s="250">
        <f>'POA 2018 MOD-3'!Z64</f>
        <v>0</v>
      </c>
      <c r="M20" s="250">
        <f>'POA 2018 MOD-3'!AA64</f>
        <v>0</v>
      </c>
    </row>
    <row r="21" spans="2:13" s="9" customFormat="1" ht="21.75" customHeight="1" thickBot="1">
      <c r="B21" s="325"/>
      <c r="C21" s="328"/>
      <c r="D21" s="321"/>
      <c r="E21" s="248" t="s">
        <v>203</v>
      </c>
      <c r="F21" s="250">
        <f>'POA 2018 MOD-3'!T69</f>
        <v>980000</v>
      </c>
      <c r="G21" s="250">
        <f>'POA 2018 MOD-3'!U69</f>
        <v>0</v>
      </c>
      <c r="H21" s="250">
        <f>'POA 2018 MOD-3'!V69</f>
        <v>0</v>
      </c>
      <c r="I21" s="250">
        <f>'POA 2018 MOD-3'!W69</f>
        <v>0</v>
      </c>
      <c r="J21" s="250">
        <f>'POA 2018 MOD-3'!X69</f>
        <v>980000</v>
      </c>
      <c r="K21" s="250">
        <f>'POA 2018 MOD-3'!Y69</f>
        <v>0</v>
      </c>
      <c r="L21" s="250">
        <f>'POA 2018 MOD-3'!Z69</f>
        <v>0</v>
      </c>
      <c r="M21" s="250">
        <f>'POA 2018 MOD-3'!AA69</f>
        <v>0</v>
      </c>
    </row>
    <row r="22" spans="2:13" s="9" customFormat="1" ht="16.5" thickBot="1">
      <c r="B22" s="325"/>
      <c r="C22" s="253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  <row r="23" spans="2:13" s="9" customFormat="1" ht="21.75" customHeight="1" thickBot="1">
      <c r="B23" s="325"/>
      <c r="C23" s="329" t="s">
        <v>230</v>
      </c>
      <c r="D23" s="322">
        <f>F23+F24</f>
        <v>1190000</v>
      </c>
      <c r="E23" s="249" t="s">
        <v>55</v>
      </c>
      <c r="F23" s="255">
        <f>'POA 2018 MOD-3'!T78</f>
        <v>1190000</v>
      </c>
      <c r="G23" s="255">
        <f>'POA 2018 MOD-3'!U78</f>
        <v>0</v>
      </c>
      <c r="H23" s="255">
        <f>'POA 2018 MOD-3'!V78</f>
        <v>0</v>
      </c>
      <c r="I23" s="255">
        <f>'POA 2018 MOD-3'!W78</f>
        <v>300000</v>
      </c>
      <c r="J23" s="255">
        <f>'POA 2018 MOD-3'!X78</f>
        <v>890000</v>
      </c>
      <c r="K23" s="255">
        <f>'POA 2018 MOD-3'!Y78</f>
        <v>0</v>
      </c>
      <c r="L23" s="255">
        <f>'POA 2018 MOD-3'!Z78</f>
        <v>0</v>
      </c>
      <c r="M23" s="250">
        <f>'POA 2018 MOD-3'!AA78</f>
        <v>0</v>
      </c>
    </row>
    <row r="24" spans="2:13" s="9" customFormat="1" ht="16.5" thickBot="1">
      <c r="B24" s="326"/>
      <c r="C24" s="330"/>
      <c r="D24" s="323"/>
      <c r="E24" s="249" t="s">
        <v>66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5">
        <v>0</v>
      </c>
      <c r="L24" s="255">
        <v>0</v>
      </c>
      <c r="M24" s="250">
        <v>0</v>
      </c>
    </row>
    <row r="25" spans="2:13" ht="16.5" thickBot="1"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</row>
    <row r="26" spans="2:13" s="9" customFormat="1" ht="16.5" thickBot="1">
      <c r="B26" s="256"/>
      <c r="C26" s="256"/>
      <c r="D26" s="257">
        <f>D20-D23</f>
        <v>440000</v>
      </c>
      <c r="E26" s="249" t="s">
        <v>208</v>
      </c>
      <c r="F26" s="256"/>
      <c r="G26" s="256"/>
      <c r="H26" s="256"/>
      <c r="I26" s="256"/>
      <c r="J26" s="256"/>
      <c r="K26" s="256"/>
      <c r="L26" s="256"/>
      <c r="M26" s="256"/>
    </row>
    <row r="27" spans="2:13"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</row>
    <row r="28" spans="2:13" s="9" customFormat="1"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29" spans="2:13" s="9" customFormat="1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</row>
    <row r="30" spans="2:13" s="9" customFormat="1"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</row>
    <row r="31" spans="2:13" s="9" customFormat="1" ht="16.5" thickBot="1"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2:13" s="9" customFormat="1" ht="27.75" customHeight="1">
      <c r="B32" s="318" t="s">
        <v>233</v>
      </c>
      <c r="C32" s="259" t="s">
        <v>231</v>
      </c>
      <c r="D32" s="261">
        <f>D10+D20</f>
        <v>8832925</v>
      </c>
      <c r="E32" s="256"/>
      <c r="F32" s="256"/>
      <c r="G32" s="256"/>
      <c r="H32" s="256"/>
      <c r="I32" s="256"/>
      <c r="J32" s="256"/>
      <c r="K32" s="256"/>
      <c r="L32" s="256"/>
      <c r="M32" s="256"/>
    </row>
    <row r="33" spans="2:13" s="9" customFormat="1" ht="27.75" customHeight="1" thickBot="1">
      <c r="B33" s="319"/>
      <c r="C33" s="260" t="s">
        <v>232</v>
      </c>
      <c r="D33" s="262">
        <f>D13+D23</f>
        <v>8832925</v>
      </c>
      <c r="E33" s="256"/>
      <c r="F33" s="256"/>
      <c r="G33" s="256"/>
      <c r="H33" s="256"/>
      <c r="I33" s="256"/>
      <c r="J33" s="256"/>
      <c r="K33" s="256"/>
      <c r="L33" s="256"/>
      <c r="M33" s="256"/>
    </row>
    <row r="34" spans="2:13" s="9" customFormat="1"/>
    <row r="35" spans="2:13" s="9" customFormat="1">
      <c r="B35" s="220" t="s">
        <v>245</v>
      </c>
    </row>
    <row r="36" spans="2:13" s="9" customFormat="1"/>
    <row r="37" spans="2:13" ht="102.75" customHeight="1">
      <c r="B37" s="219" t="s">
        <v>209</v>
      </c>
      <c r="C37" s="219"/>
      <c r="D37" s="211">
        <f>D16+D26</f>
        <v>0</v>
      </c>
      <c r="E37" s="219"/>
    </row>
    <row r="39" spans="2:13">
      <c r="D39" s="186">
        <f>D20+D10</f>
        <v>8832925</v>
      </c>
    </row>
    <row r="40" spans="2:13">
      <c r="D40" s="186">
        <f>D23+D13</f>
        <v>8832925</v>
      </c>
    </row>
    <row r="41" spans="2:13">
      <c r="D41" s="186">
        <f>D39-D40</f>
        <v>0</v>
      </c>
    </row>
    <row r="42" spans="2:13">
      <c r="D42" s="9" t="s">
        <v>226</v>
      </c>
    </row>
  </sheetData>
  <mergeCells count="25">
    <mergeCell ref="B1:M1"/>
    <mergeCell ref="B2:M2"/>
    <mergeCell ref="B4:M4"/>
    <mergeCell ref="B6:M6"/>
    <mergeCell ref="B10:B14"/>
    <mergeCell ref="F7:M7"/>
    <mergeCell ref="F8:F9"/>
    <mergeCell ref="G8:G9"/>
    <mergeCell ref="H8:I8"/>
    <mergeCell ref="J8:K8"/>
    <mergeCell ref="L8:L9"/>
    <mergeCell ref="M8:M9"/>
    <mergeCell ref="E7:E9"/>
    <mergeCell ref="B7:B9"/>
    <mergeCell ref="D7:D9"/>
    <mergeCell ref="B32:B33"/>
    <mergeCell ref="D10:D11"/>
    <mergeCell ref="D13:D14"/>
    <mergeCell ref="B20:B24"/>
    <mergeCell ref="D20:D21"/>
    <mergeCell ref="D23:D24"/>
    <mergeCell ref="C10:C11"/>
    <mergeCell ref="C13:C14"/>
    <mergeCell ref="C20:C21"/>
    <mergeCell ref="C23:C24"/>
  </mergeCells>
  <pageMargins left="0.39370078740157483" right="0.39370078740157483" top="0.74803149606299213" bottom="0.74803149606299213" header="0.31496062992125984" footer="0.31496062992125984"/>
  <pageSetup paperSize="512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POA 2018 MOD-3</vt:lpstr>
      <vt:lpstr>RESUMEN</vt:lpstr>
      <vt:lpstr>'POA 2018 MOD-3'!Área_de_impresión</vt:lpstr>
      <vt:lpstr>RESUMEN!Área_de_impresión</vt:lpstr>
      <vt:lpstr>'POA 2018 MOD-3'!Títulos_a_imprimir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</dc:creator>
  <cp:lastModifiedBy>Windows User</cp:lastModifiedBy>
  <cp:lastPrinted>2018-07-31T23:56:20Z</cp:lastPrinted>
  <dcterms:created xsi:type="dcterms:W3CDTF">2016-09-14T15:55:40Z</dcterms:created>
  <dcterms:modified xsi:type="dcterms:W3CDTF">2018-08-07T15:13:14Z</dcterms:modified>
</cp:coreProperties>
</file>