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zitacuaro\2015_2018\transparencia\obraspublicas\2019\"/>
    </mc:Choice>
  </mc:AlternateContent>
  <bookViews>
    <workbookView xWindow="32760" yWindow="32760" windowWidth="12855" windowHeight="4110" tabRatio="848"/>
  </bookViews>
  <sheets>
    <sheet name="ANEXO 3" sheetId="8" r:id="rId1"/>
    <sheet name="ANEXO 3 ejemplo" sheetId="13" r:id="rId2"/>
  </sheets>
  <definedNames>
    <definedName name="_xlnm.Print_Area" localSheetId="0">'ANEXO 3'!$A$1:$AE$206</definedName>
    <definedName name="_xlnm.Print_Area" localSheetId="1">'ANEXO 3 ejemplo'!$A$1:$AA$22</definedName>
    <definedName name="_xlnm.Print_Titles" localSheetId="0">'ANEXO 3'!$1:$11</definedName>
  </definedNames>
  <calcPr calcId="162913"/>
</workbook>
</file>

<file path=xl/calcChain.xml><?xml version="1.0" encoding="utf-8"?>
<calcChain xmlns="http://schemas.openxmlformats.org/spreadsheetml/2006/main">
  <c r="AE89" i="8" l="1"/>
  <c r="AE90" i="8"/>
  <c r="AE80" i="8"/>
  <c r="AE81" i="8"/>
  <c r="AE82" i="8"/>
  <c r="AE83" i="8"/>
  <c r="AE73" i="8"/>
  <c r="AE74" i="8"/>
  <c r="AE75" i="8"/>
  <c r="AE76" i="8"/>
  <c r="AE68" i="8"/>
  <c r="AE69" i="8"/>
  <c r="AE60" i="8"/>
  <c r="AE61" i="8"/>
  <c r="AE62" i="8"/>
  <c r="M187" i="8"/>
  <c r="N187" i="8"/>
  <c r="O187" i="8"/>
  <c r="P187" i="8"/>
  <c r="Q187" i="8"/>
  <c r="S187" i="8"/>
  <c r="T187" i="8"/>
  <c r="U187" i="8"/>
  <c r="V187" i="8"/>
  <c r="W187" i="8"/>
  <c r="L185" i="8"/>
  <c r="AD185" i="8" s="1"/>
  <c r="X185" i="8"/>
  <c r="R185" i="8"/>
  <c r="Y185" i="8"/>
  <c r="Z185" i="8"/>
  <c r="AA185" i="8"/>
  <c r="AB185" i="8"/>
  <c r="AC185" i="8"/>
  <c r="L186" i="8"/>
  <c r="R186" i="8"/>
  <c r="AD186" i="8" s="1"/>
  <c r="Y186" i="8"/>
  <c r="Z186" i="8"/>
  <c r="AA186" i="8"/>
  <c r="AB186" i="8"/>
  <c r="AC186" i="8"/>
  <c r="L184" i="8"/>
  <c r="X184" i="8" s="1"/>
  <c r="R184" i="8"/>
  <c r="AD184" i="8" s="1"/>
  <c r="Y184" i="8"/>
  <c r="Z184" i="8"/>
  <c r="AA184" i="8"/>
  <c r="AB184" i="8"/>
  <c r="AC184" i="8"/>
  <c r="L169" i="8"/>
  <c r="R169" i="8"/>
  <c r="X169" i="8" s="1"/>
  <c r="AD169" i="8"/>
  <c r="Y169" i="8"/>
  <c r="Z169" i="8"/>
  <c r="AA169" i="8"/>
  <c r="AB169" i="8"/>
  <c r="AC169" i="8"/>
  <c r="L170" i="8"/>
  <c r="R170" i="8"/>
  <c r="AD170" i="8" s="1"/>
  <c r="Y170" i="8"/>
  <c r="Z170" i="8"/>
  <c r="AA170" i="8"/>
  <c r="AB170" i="8"/>
  <c r="AC170" i="8"/>
  <c r="L171" i="8"/>
  <c r="R171" i="8"/>
  <c r="AD171" i="8" s="1"/>
  <c r="X171" i="8"/>
  <c r="Y171" i="8"/>
  <c r="Z171" i="8"/>
  <c r="AA171" i="8"/>
  <c r="AB171" i="8"/>
  <c r="AC171" i="8"/>
  <c r="L172" i="8"/>
  <c r="R172" i="8"/>
  <c r="X172" i="8" s="1"/>
  <c r="Y172" i="8"/>
  <c r="Z172" i="8"/>
  <c r="AA172" i="8"/>
  <c r="AB172" i="8"/>
  <c r="AC172" i="8"/>
  <c r="L173" i="8"/>
  <c r="R173" i="8"/>
  <c r="X173" i="8" s="1"/>
  <c r="AD173" i="8"/>
  <c r="Y173" i="8"/>
  <c r="Z173" i="8"/>
  <c r="AA173" i="8"/>
  <c r="AB173" i="8"/>
  <c r="AC173" i="8"/>
  <c r="L164" i="8"/>
  <c r="R164" i="8"/>
  <c r="X164" i="8" s="1"/>
  <c r="Y164" i="8"/>
  <c r="Z164" i="8"/>
  <c r="AA164" i="8"/>
  <c r="AB164" i="8"/>
  <c r="AC164" i="8"/>
  <c r="L165" i="8"/>
  <c r="R165" i="8"/>
  <c r="AD165" i="8" s="1"/>
  <c r="Y165" i="8"/>
  <c r="Z165" i="8"/>
  <c r="AA165" i="8"/>
  <c r="AB165" i="8"/>
  <c r="AC165" i="8"/>
  <c r="L166" i="8"/>
  <c r="R166" i="8"/>
  <c r="X166" i="8" s="1"/>
  <c r="Y166" i="8"/>
  <c r="Z166" i="8"/>
  <c r="AA166" i="8"/>
  <c r="AB166" i="8"/>
  <c r="AC166" i="8"/>
  <c r="L167" i="8"/>
  <c r="R167" i="8"/>
  <c r="AD167" i="8"/>
  <c r="Y167" i="8"/>
  <c r="Z167" i="8"/>
  <c r="AA167" i="8"/>
  <c r="AB167" i="8"/>
  <c r="AC167" i="8"/>
  <c r="L168" i="8"/>
  <c r="R168" i="8"/>
  <c r="X168" i="8" s="1"/>
  <c r="Y168" i="8"/>
  <c r="Z168" i="8"/>
  <c r="AA168" i="8"/>
  <c r="AB168" i="8"/>
  <c r="AC168" i="8"/>
  <c r="L139" i="8"/>
  <c r="R139" i="8"/>
  <c r="Y139" i="8"/>
  <c r="Z139" i="8"/>
  <c r="AA139" i="8"/>
  <c r="AB139" i="8"/>
  <c r="AC139" i="8"/>
  <c r="L140" i="8"/>
  <c r="R140" i="8"/>
  <c r="X140" i="8"/>
  <c r="Y140" i="8"/>
  <c r="Z140" i="8"/>
  <c r="AA140" i="8"/>
  <c r="AB140" i="8"/>
  <c r="AC140" i="8"/>
  <c r="Z13" i="8"/>
  <c r="AA13" i="8"/>
  <c r="AB13" i="8"/>
  <c r="AC13" i="8"/>
  <c r="AC187" i="8" s="1"/>
  <c r="Z14" i="8"/>
  <c r="AA14" i="8"/>
  <c r="AB14" i="8"/>
  <c r="AC14" i="8"/>
  <c r="Z15" i="8"/>
  <c r="AA15" i="8"/>
  <c r="AB15" i="8"/>
  <c r="AC15" i="8"/>
  <c r="Z16" i="8"/>
  <c r="AA16" i="8"/>
  <c r="AB16" i="8"/>
  <c r="AC16" i="8"/>
  <c r="Z17" i="8"/>
  <c r="AA17" i="8"/>
  <c r="AB17" i="8"/>
  <c r="AC17" i="8"/>
  <c r="Z18" i="8"/>
  <c r="AA18" i="8"/>
  <c r="AB18" i="8"/>
  <c r="AC18" i="8"/>
  <c r="Z19" i="8"/>
  <c r="AA19" i="8"/>
  <c r="AB19" i="8"/>
  <c r="AC19" i="8"/>
  <c r="Z20" i="8"/>
  <c r="AA20" i="8"/>
  <c r="AB20" i="8"/>
  <c r="AC20" i="8"/>
  <c r="Z21" i="8"/>
  <c r="AA21" i="8"/>
  <c r="AB21" i="8"/>
  <c r="AC21" i="8"/>
  <c r="Z22" i="8"/>
  <c r="AA22" i="8"/>
  <c r="AB22" i="8"/>
  <c r="AC22" i="8"/>
  <c r="Z23" i="8"/>
  <c r="AA23" i="8"/>
  <c r="AB23" i="8"/>
  <c r="AC23" i="8"/>
  <c r="Z24" i="8"/>
  <c r="AA24" i="8"/>
  <c r="AB24" i="8"/>
  <c r="AC24" i="8"/>
  <c r="Z25" i="8"/>
  <c r="AA25" i="8"/>
  <c r="AB25" i="8"/>
  <c r="AC25" i="8"/>
  <c r="Z26" i="8"/>
  <c r="AA26" i="8"/>
  <c r="AB26" i="8"/>
  <c r="AC26" i="8"/>
  <c r="Z27" i="8"/>
  <c r="AA27" i="8"/>
  <c r="AB27" i="8"/>
  <c r="AC27" i="8"/>
  <c r="Z28" i="8"/>
  <c r="AA28" i="8"/>
  <c r="AB28" i="8"/>
  <c r="AC28" i="8"/>
  <c r="Z29" i="8"/>
  <c r="AA29" i="8"/>
  <c r="AB29" i="8"/>
  <c r="AC29" i="8"/>
  <c r="Z30" i="8"/>
  <c r="AA30" i="8"/>
  <c r="AB30" i="8"/>
  <c r="AC30" i="8"/>
  <c r="Z31" i="8"/>
  <c r="AA31" i="8"/>
  <c r="AB31" i="8"/>
  <c r="AC31" i="8"/>
  <c r="Z32" i="8"/>
  <c r="AA32" i="8"/>
  <c r="AB32" i="8"/>
  <c r="AC32" i="8"/>
  <c r="Z33" i="8"/>
  <c r="AA33" i="8"/>
  <c r="AB33" i="8"/>
  <c r="AC33" i="8"/>
  <c r="Z34" i="8"/>
  <c r="AA34" i="8"/>
  <c r="AB34" i="8"/>
  <c r="AC34" i="8"/>
  <c r="Z35" i="8"/>
  <c r="AA35" i="8"/>
  <c r="AB35" i="8"/>
  <c r="AC35" i="8"/>
  <c r="Z36" i="8"/>
  <c r="AA36" i="8"/>
  <c r="AB36" i="8"/>
  <c r="AC36" i="8"/>
  <c r="Z37" i="8"/>
  <c r="AA37" i="8"/>
  <c r="AB37" i="8"/>
  <c r="AC37" i="8"/>
  <c r="Z38" i="8"/>
  <c r="AA38" i="8"/>
  <c r="AB38" i="8"/>
  <c r="AC38" i="8"/>
  <c r="Z39" i="8"/>
  <c r="AA39" i="8"/>
  <c r="AB39" i="8"/>
  <c r="AC39" i="8"/>
  <c r="Z40" i="8"/>
  <c r="AA40" i="8"/>
  <c r="AB40" i="8"/>
  <c r="AC40" i="8"/>
  <c r="Z41" i="8"/>
  <c r="AA41" i="8"/>
  <c r="AB41" i="8"/>
  <c r="AC41" i="8"/>
  <c r="Z42" i="8"/>
  <c r="AA42" i="8"/>
  <c r="AB42" i="8"/>
  <c r="AC42" i="8"/>
  <c r="Z43" i="8"/>
  <c r="AA43" i="8"/>
  <c r="AB43" i="8"/>
  <c r="AC43" i="8"/>
  <c r="Z44" i="8"/>
  <c r="AA44" i="8"/>
  <c r="AB44" i="8"/>
  <c r="AC44" i="8"/>
  <c r="Z45" i="8"/>
  <c r="AA45" i="8"/>
  <c r="AB45" i="8"/>
  <c r="AC45" i="8"/>
  <c r="Z46" i="8"/>
  <c r="AA46" i="8"/>
  <c r="AB46" i="8"/>
  <c r="AC46" i="8"/>
  <c r="Z47" i="8"/>
  <c r="AA47" i="8"/>
  <c r="AB47" i="8"/>
  <c r="AC47" i="8"/>
  <c r="Z48" i="8"/>
  <c r="AA48" i="8"/>
  <c r="AB48" i="8"/>
  <c r="AC48" i="8"/>
  <c r="Z49" i="8"/>
  <c r="AA49" i="8"/>
  <c r="AB49" i="8"/>
  <c r="AC49" i="8"/>
  <c r="Z50" i="8"/>
  <c r="AA50" i="8"/>
  <c r="AB50" i="8"/>
  <c r="AC50" i="8"/>
  <c r="Z51" i="8"/>
  <c r="AA51" i="8"/>
  <c r="AB51" i="8"/>
  <c r="AC51" i="8"/>
  <c r="Z52" i="8"/>
  <c r="AA52" i="8"/>
  <c r="AB52" i="8"/>
  <c r="AC52" i="8"/>
  <c r="Z53" i="8"/>
  <c r="AA53" i="8"/>
  <c r="AB53" i="8"/>
  <c r="AC53" i="8"/>
  <c r="Z54" i="8"/>
  <c r="AA54" i="8"/>
  <c r="AB54" i="8"/>
  <c r="AC54" i="8"/>
  <c r="Z55" i="8"/>
  <c r="AA55" i="8"/>
  <c r="AB55" i="8"/>
  <c r="AC55" i="8"/>
  <c r="Z56" i="8"/>
  <c r="AA56" i="8"/>
  <c r="AB56" i="8"/>
  <c r="AC56" i="8"/>
  <c r="Z57" i="8"/>
  <c r="AA57" i="8"/>
  <c r="AB57" i="8"/>
  <c r="AC57" i="8"/>
  <c r="Z58" i="8"/>
  <c r="AA58" i="8"/>
  <c r="AB58" i="8"/>
  <c r="AC58" i="8"/>
  <c r="Z59" i="8"/>
  <c r="AA59" i="8"/>
  <c r="AB59" i="8"/>
  <c r="AC59" i="8"/>
  <c r="Z60" i="8"/>
  <c r="AA60" i="8"/>
  <c r="AB60" i="8"/>
  <c r="AC60" i="8"/>
  <c r="Z61" i="8"/>
  <c r="AA61" i="8"/>
  <c r="AB61" i="8"/>
  <c r="AC61" i="8"/>
  <c r="Z62" i="8"/>
  <c r="AA62" i="8"/>
  <c r="AB62" i="8"/>
  <c r="AC62" i="8"/>
  <c r="Z63" i="8"/>
  <c r="AA63" i="8"/>
  <c r="AB63" i="8"/>
  <c r="AC63" i="8"/>
  <c r="Z64" i="8"/>
  <c r="AA64" i="8"/>
  <c r="AB64" i="8"/>
  <c r="AC64" i="8"/>
  <c r="Z65" i="8"/>
  <c r="AA65" i="8"/>
  <c r="AB65" i="8"/>
  <c r="AC65" i="8"/>
  <c r="Z66" i="8"/>
  <c r="AA66" i="8"/>
  <c r="AB66" i="8"/>
  <c r="AC66" i="8"/>
  <c r="Z67" i="8"/>
  <c r="AA67" i="8"/>
  <c r="AB67" i="8"/>
  <c r="AC67" i="8"/>
  <c r="Z68" i="8"/>
  <c r="AA68" i="8"/>
  <c r="AB68" i="8"/>
  <c r="AC68" i="8"/>
  <c r="Z69" i="8"/>
  <c r="AA69" i="8"/>
  <c r="AB69" i="8"/>
  <c r="AC69" i="8"/>
  <c r="Z70" i="8"/>
  <c r="AA70" i="8"/>
  <c r="AB70" i="8"/>
  <c r="AC70" i="8"/>
  <c r="Z71" i="8"/>
  <c r="AA71" i="8"/>
  <c r="AB71" i="8"/>
  <c r="AC71" i="8"/>
  <c r="Z72" i="8"/>
  <c r="AA72" i="8"/>
  <c r="AB72" i="8"/>
  <c r="AC72" i="8"/>
  <c r="Z73" i="8"/>
  <c r="AA73" i="8"/>
  <c r="AB73" i="8"/>
  <c r="AC73" i="8"/>
  <c r="Z74" i="8"/>
  <c r="AA74" i="8"/>
  <c r="AB74" i="8"/>
  <c r="AC74" i="8"/>
  <c r="Z75" i="8"/>
  <c r="AA75" i="8"/>
  <c r="AB75" i="8"/>
  <c r="AC75" i="8"/>
  <c r="Z76" i="8"/>
  <c r="AA76" i="8"/>
  <c r="AB76" i="8"/>
  <c r="AC76" i="8"/>
  <c r="Z77" i="8"/>
  <c r="AA77" i="8"/>
  <c r="AB77" i="8"/>
  <c r="AC77" i="8"/>
  <c r="Z78" i="8"/>
  <c r="AA78" i="8"/>
  <c r="AB78" i="8"/>
  <c r="AC78" i="8"/>
  <c r="Z79" i="8"/>
  <c r="AA79" i="8"/>
  <c r="AB79" i="8"/>
  <c r="AC79" i="8"/>
  <c r="Z80" i="8"/>
  <c r="AA80" i="8"/>
  <c r="AB80" i="8"/>
  <c r="AC80" i="8"/>
  <c r="Z81" i="8"/>
  <c r="AA81" i="8"/>
  <c r="AB81" i="8"/>
  <c r="AC81" i="8"/>
  <c r="Z82" i="8"/>
  <c r="AA82" i="8"/>
  <c r="AB82" i="8"/>
  <c r="AC82" i="8"/>
  <c r="Z83" i="8"/>
  <c r="AA83" i="8"/>
  <c r="AB83" i="8"/>
  <c r="AC83" i="8"/>
  <c r="Z84" i="8"/>
  <c r="AA84" i="8"/>
  <c r="AB84" i="8"/>
  <c r="AC84" i="8"/>
  <c r="Z85" i="8"/>
  <c r="AA85" i="8"/>
  <c r="AB85" i="8"/>
  <c r="AC85" i="8"/>
  <c r="Z86" i="8"/>
  <c r="AA86" i="8"/>
  <c r="AB86" i="8"/>
  <c r="AC86" i="8"/>
  <c r="Z87" i="8"/>
  <c r="AA87" i="8"/>
  <c r="AB87" i="8"/>
  <c r="AC87" i="8"/>
  <c r="Z88" i="8"/>
  <c r="AA88" i="8"/>
  <c r="AB88" i="8"/>
  <c r="AC88" i="8"/>
  <c r="Z89" i="8"/>
  <c r="AA89" i="8"/>
  <c r="AB89" i="8"/>
  <c r="AC89" i="8"/>
  <c r="Z90" i="8"/>
  <c r="AA90" i="8"/>
  <c r="AB90" i="8"/>
  <c r="AC90" i="8"/>
  <c r="Z91" i="8"/>
  <c r="AA91" i="8"/>
  <c r="AB91" i="8"/>
  <c r="AC91" i="8"/>
  <c r="Z92" i="8"/>
  <c r="AA92" i="8"/>
  <c r="AB92" i="8"/>
  <c r="AC92" i="8"/>
  <c r="Z93" i="8"/>
  <c r="AA93" i="8"/>
  <c r="AB93" i="8"/>
  <c r="AC93" i="8"/>
  <c r="Z94" i="8"/>
  <c r="AA94" i="8"/>
  <c r="AB94" i="8"/>
  <c r="AC94" i="8"/>
  <c r="Z95" i="8"/>
  <c r="AA95" i="8"/>
  <c r="AB95" i="8"/>
  <c r="AC95" i="8"/>
  <c r="Z96" i="8"/>
  <c r="AA96" i="8"/>
  <c r="AB96" i="8"/>
  <c r="AC96" i="8"/>
  <c r="Z97" i="8"/>
  <c r="AA97" i="8"/>
  <c r="AB97" i="8"/>
  <c r="AC97" i="8"/>
  <c r="Z98" i="8"/>
  <c r="AA98" i="8"/>
  <c r="AB98" i="8"/>
  <c r="AC98" i="8"/>
  <c r="Z99" i="8"/>
  <c r="AA99" i="8"/>
  <c r="AB99" i="8"/>
  <c r="AC99" i="8"/>
  <c r="Z100" i="8"/>
  <c r="AA100" i="8"/>
  <c r="AB100" i="8"/>
  <c r="AC100" i="8"/>
  <c r="Z101" i="8"/>
  <c r="AA101" i="8"/>
  <c r="AB101" i="8"/>
  <c r="AC101" i="8"/>
  <c r="Z102" i="8"/>
  <c r="AA102" i="8"/>
  <c r="AB102" i="8"/>
  <c r="AC102" i="8"/>
  <c r="Z103" i="8"/>
  <c r="AA103" i="8"/>
  <c r="AB103" i="8"/>
  <c r="AC103" i="8"/>
  <c r="Z104" i="8"/>
  <c r="AA104" i="8"/>
  <c r="AB104" i="8"/>
  <c r="AC104" i="8"/>
  <c r="Z105" i="8"/>
  <c r="AA105" i="8"/>
  <c r="AB105" i="8"/>
  <c r="AC105" i="8"/>
  <c r="Z106" i="8"/>
  <c r="AA106" i="8"/>
  <c r="AB106" i="8"/>
  <c r="AC106" i="8"/>
  <c r="Z107" i="8"/>
  <c r="AA107" i="8"/>
  <c r="AB107" i="8"/>
  <c r="AC107" i="8"/>
  <c r="Z108" i="8"/>
  <c r="AA108" i="8"/>
  <c r="AB108" i="8"/>
  <c r="AC108" i="8"/>
  <c r="Z109" i="8"/>
  <c r="AA109" i="8"/>
  <c r="AB109" i="8"/>
  <c r="AC109" i="8"/>
  <c r="Z110" i="8"/>
  <c r="AA110" i="8"/>
  <c r="AB110" i="8"/>
  <c r="AC110" i="8"/>
  <c r="Z111" i="8"/>
  <c r="AA111" i="8"/>
  <c r="AB111" i="8"/>
  <c r="AC111" i="8"/>
  <c r="Z112" i="8"/>
  <c r="AA112" i="8"/>
  <c r="AB112" i="8"/>
  <c r="AC112" i="8"/>
  <c r="Z113" i="8"/>
  <c r="AA113" i="8"/>
  <c r="AB113" i="8"/>
  <c r="AC113" i="8"/>
  <c r="Z114" i="8"/>
  <c r="AA114" i="8"/>
  <c r="AB114" i="8"/>
  <c r="AC114" i="8"/>
  <c r="Z115" i="8"/>
  <c r="AA115" i="8"/>
  <c r="AB115" i="8"/>
  <c r="AC115" i="8"/>
  <c r="Z116" i="8"/>
  <c r="AA116" i="8"/>
  <c r="AB116" i="8"/>
  <c r="AC116" i="8"/>
  <c r="Z117" i="8"/>
  <c r="AA117" i="8"/>
  <c r="AB117" i="8"/>
  <c r="AC117" i="8"/>
  <c r="Z118" i="8"/>
  <c r="AA118" i="8"/>
  <c r="AB118" i="8"/>
  <c r="AC118" i="8"/>
  <c r="Z119" i="8"/>
  <c r="AA119" i="8"/>
  <c r="AB119" i="8"/>
  <c r="AC119" i="8"/>
  <c r="Z120" i="8"/>
  <c r="AA120" i="8"/>
  <c r="AB120" i="8"/>
  <c r="AC120" i="8"/>
  <c r="Z121" i="8"/>
  <c r="AA121" i="8"/>
  <c r="AB121" i="8"/>
  <c r="AC121" i="8"/>
  <c r="Z122" i="8"/>
  <c r="AA122" i="8"/>
  <c r="AB122" i="8"/>
  <c r="AC122" i="8"/>
  <c r="Z123" i="8"/>
  <c r="AA123" i="8"/>
  <c r="AB123" i="8"/>
  <c r="AC123" i="8"/>
  <c r="Z124" i="8"/>
  <c r="AA124" i="8"/>
  <c r="AB124" i="8"/>
  <c r="AC124" i="8"/>
  <c r="Z125" i="8"/>
  <c r="AA125" i="8"/>
  <c r="AB125" i="8"/>
  <c r="AC125" i="8"/>
  <c r="Z126" i="8"/>
  <c r="AA126" i="8"/>
  <c r="AB126" i="8"/>
  <c r="AC126" i="8"/>
  <c r="Z127" i="8"/>
  <c r="AA127" i="8"/>
  <c r="AB127" i="8"/>
  <c r="AC127" i="8"/>
  <c r="Z128" i="8"/>
  <c r="AA128" i="8"/>
  <c r="AB128" i="8"/>
  <c r="AC128" i="8"/>
  <c r="Z129" i="8"/>
  <c r="AA129" i="8"/>
  <c r="AB129" i="8"/>
  <c r="AC129" i="8"/>
  <c r="Z130" i="8"/>
  <c r="AA130" i="8"/>
  <c r="AB130" i="8"/>
  <c r="AC130" i="8"/>
  <c r="Z131" i="8"/>
  <c r="AA131" i="8"/>
  <c r="AB131" i="8"/>
  <c r="AC131" i="8"/>
  <c r="Z132" i="8"/>
  <c r="AA132" i="8"/>
  <c r="AB132" i="8"/>
  <c r="AC132" i="8"/>
  <c r="Z133" i="8"/>
  <c r="AA133" i="8"/>
  <c r="AB133" i="8"/>
  <c r="AC133" i="8"/>
  <c r="Z134" i="8"/>
  <c r="AA134" i="8"/>
  <c r="AB134" i="8"/>
  <c r="AC134" i="8"/>
  <c r="Z135" i="8"/>
  <c r="AA135" i="8"/>
  <c r="AB135" i="8"/>
  <c r="AC135" i="8"/>
  <c r="Z136" i="8"/>
  <c r="AA136" i="8"/>
  <c r="AB136" i="8"/>
  <c r="AC136" i="8"/>
  <c r="Z137" i="8"/>
  <c r="AA137" i="8"/>
  <c r="AB137" i="8"/>
  <c r="AC137" i="8"/>
  <c r="Z138" i="8"/>
  <c r="AA138" i="8"/>
  <c r="AB138" i="8"/>
  <c r="AC138" i="8"/>
  <c r="Z141" i="8"/>
  <c r="AA141" i="8"/>
  <c r="AB141" i="8"/>
  <c r="AC141" i="8"/>
  <c r="Z142" i="8"/>
  <c r="AA142" i="8"/>
  <c r="AB142" i="8"/>
  <c r="AC142" i="8"/>
  <c r="Z143" i="8"/>
  <c r="AA143" i="8"/>
  <c r="AB143" i="8"/>
  <c r="AC143" i="8"/>
  <c r="Z144" i="8"/>
  <c r="AA144" i="8"/>
  <c r="AB144" i="8"/>
  <c r="AC144" i="8"/>
  <c r="Z145" i="8"/>
  <c r="AA145" i="8"/>
  <c r="AB145" i="8"/>
  <c r="AC145" i="8"/>
  <c r="Z146" i="8"/>
  <c r="AA146" i="8"/>
  <c r="AB146" i="8"/>
  <c r="AC146" i="8"/>
  <c r="Z147" i="8"/>
  <c r="AA147" i="8"/>
  <c r="AB147" i="8"/>
  <c r="AC147" i="8"/>
  <c r="Z148" i="8"/>
  <c r="AA148" i="8"/>
  <c r="AB148" i="8"/>
  <c r="AC148" i="8"/>
  <c r="Z149" i="8"/>
  <c r="AA149" i="8"/>
  <c r="AB149" i="8"/>
  <c r="AC149" i="8"/>
  <c r="Z150" i="8"/>
  <c r="AA150" i="8"/>
  <c r="AB150" i="8"/>
  <c r="AC150" i="8"/>
  <c r="Z151" i="8"/>
  <c r="AA151" i="8"/>
  <c r="AB151" i="8"/>
  <c r="AC151" i="8"/>
  <c r="Z152" i="8"/>
  <c r="AA152" i="8"/>
  <c r="AB152" i="8"/>
  <c r="AC152" i="8"/>
  <c r="Z153" i="8"/>
  <c r="AA153" i="8"/>
  <c r="AB153" i="8"/>
  <c r="AC153" i="8"/>
  <c r="Z154" i="8"/>
  <c r="AA154" i="8"/>
  <c r="AB154" i="8"/>
  <c r="AC154" i="8"/>
  <c r="Z155" i="8"/>
  <c r="AA155" i="8"/>
  <c r="AB155" i="8"/>
  <c r="AC155" i="8"/>
  <c r="Z156" i="8"/>
  <c r="AA156" i="8"/>
  <c r="AB156" i="8"/>
  <c r="AC156" i="8"/>
  <c r="Z157" i="8"/>
  <c r="AA157" i="8"/>
  <c r="AB157" i="8"/>
  <c r="AC157" i="8"/>
  <c r="Z158" i="8"/>
  <c r="AA158" i="8"/>
  <c r="AB158" i="8"/>
  <c r="AC158" i="8"/>
  <c r="Z159" i="8"/>
  <c r="AA159" i="8"/>
  <c r="AB159" i="8"/>
  <c r="AC159" i="8"/>
  <c r="Z160" i="8"/>
  <c r="AA160" i="8"/>
  <c r="AB160" i="8"/>
  <c r="AC160" i="8"/>
  <c r="Z161" i="8"/>
  <c r="AA161" i="8"/>
  <c r="AB161" i="8"/>
  <c r="AC161" i="8"/>
  <c r="Z162" i="8"/>
  <c r="AA162" i="8"/>
  <c r="AB162" i="8"/>
  <c r="AC162" i="8"/>
  <c r="Z163" i="8"/>
  <c r="AA163" i="8"/>
  <c r="AB163" i="8"/>
  <c r="AC163" i="8"/>
  <c r="Z174" i="8"/>
  <c r="AA174" i="8"/>
  <c r="AB174" i="8"/>
  <c r="AC174" i="8"/>
  <c r="Z175" i="8"/>
  <c r="AA175" i="8"/>
  <c r="AB175" i="8"/>
  <c r="AC175" i="8"/>
  <c r="Z176" i="8"/>
  <c r="AA176" i="8"/>
  <c r="AB176" i="8"/>
  <c r="AC176" i="8"/>
  <c r="Z177" i="8"/>
  <c r="AA177" i="8"/>
  <c r="AB177" i="8"/>
  <c r="AC177" i="8"/>
  <c r="Z178" i="8"/>
  <c r="AA178" i="8"/>
  <c r="AB178" i="8"/>
  <c r="AC178" i="8"/>
  <c r="Z179" i="8"/>
  <c r="AA179" i="8"/>
  <c r="AB179" i="8"/>
  <c r="AC179" i="8"/>
  <c r="Z180" i="8"/>
  <c r="AA180" i="8"/>
  <c r="AB180" i="8"/>
  <c r="AC180" i="8"/>
  <c r="Z181" i="8"/>
  <c r="AA181" i="8"/>
  <c r="AB181" i="8"/>
  <c r="AC181" i="8"/>
  <c r="Z182" i="8"/>
  <c r="AA182" i="8"/>
  <c r="AB182" i="8"/>
  <c r="AC182" i="8"/>
  <c r="Z183" i="8"/>
  <c r="AA183" i="8"/>
  <c r="AB183" i="8"/>
  <c r="AC183" i="8"/>
  <c r="Z12" i="8"/>
  <c r="Z187" i="8" s="1"/>
  <c r="AA12" i="8"/>
  <c r="AB12" i="8"/>
  <c r="AC12" i="8"/>
  <c r="Y13" i="8"/>
  <c r="Y14" i="8"/>
  <c r="Y15" i="8"/>
  <c r="Y16" i="8"/>
  <c r="Y187" i="8" s="1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3" i="8"/>
  <c r="Y94" i="8"/>
  <c r="Y95" i="8"/>
  <c r="Y96" i="8"/>
  <c r="Y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Y128" i="8"/>
  <c r="Y129" i="8"/>
  <c r="Y130" i="8"/>
  <c r="Y131" i="8"/>
  <c r="Y132" i="8"/>
  <c r="Y133" i="8"/>
  <c r="Y134" i="8"/>
  <c r="Y135" i="8"/>
  <c r="Y136" i="8"/>
  <c r="Y137" i="8"/>
  <c r="Y138" i="8"/>
  <c r="Y141" i="8"/>
  <c r="Y142" i="8"/>
  <c r="Y143" i="8"/>
  <c r="Y144" i="8"/>
  <c r="Y145" i="8"/>
  <c r="Y146" i="8"/>
  <c r="Y147" i="8"/>
  <c r="Y148" i="8"/>
  <c r="Y149" i="8"/>
  <c r="Y150" i="8"/>
  <c r="Y151" i="8"/>
  <c r="Y152" i="8"/>
  <c r="Y153" i="8"/>
  <c r="Y154" i="8"/>
  <c r="Y155" i="8"/>
  <c r="Y156" i="8"/>
  <c r="Y157" i="8"/>
  <c r="Y158" i="8"/>
  <c r="Y159" i="8"/>
  <c r="Y160" i="8"/>
  <c r="Y161" i="8"/>
  <c r="Y162" i="8"/>
  <c r="Y163" i="8"/>
  <c r="Y174" i="8"/>
  <c r="Y175" i="8"/>
  <c r="Y176" i="8"/>
  <c r="Y177" i="8"/>
  <c r="Y178" i="8"/>
  <c r="Y179" i="8"/>
  <c r="Y180" i="8"/>
  <c r="Y181" i="8"/>
  <c r="Y182" i="8"/>
  <c r="Y183" i="8"/>
  <c r="Y12" i="8"/>
  <c r="L13" i="8"/>
  <c r="X13" i="8" s="1"/>
  <c r="R13" i="8"/>
  <c r="L14" i="8"/>
  <c r="R14" i="8"/>
  <c r="X14" i="8" s="1"/>
  <c r="L15" i="8"/>
  <c r="X15" i="8" s="1"/>
  <c r="R15" i="8"/>
  <c r="L16" i="8"/>
  <c r="R16" i="8"/>
  <c r="L17" i="8"/>
  <c r="R17" i="8"/>
  <c r="AD17" i="8" s="1"/>
  <c r="L18" i="8"/>
  <c r="X18" i="8" s="1"/>
  <c r="R18" i="8"/>
  <c r="L19" i="8"/>
  <c r="R19" i="8"/>
  <c r="L20" i="8"/>
  <c r="R20" i="8"/>
  <c r="L21" i="8"/>
  <c r="R21" i="8"/>
  <c r="AD21" i="8" s="1"/>
  <c r="L22" i="8"/>
  <c r="AD22" i="8" s="1"/>
  <c r="R22" i="8"/>
  <c r="L23" i="8"/>
  <c r="X23" i="8"/>
  <c r="R23" i="8"/>
  <c r="L24" i="8"/>
  <c r="R24" i="8"/>
  <c r="X24" i="8" s="1"/>
  <c r="L25" i="8"/>
  <c r="AD25" i="8" s="1"/>
  <c r="R25" i="8"/>
  <c r="L26" i="8"/>
  <c r="R26" i="8"/>
  <c r="L27" i="8"/>
  <c r="X27" i="8" s="1"/>
  <c r="R27" i="8"/>
  <c r="L28" i="8"/>
  <c r="AD28" i="8" s="1"/>
  <c r="X28" i="8"/>
  <c r="R28" i="8"/>
  <c r="L29" i="8"/>
  <c r="R29" i="8"/>
  <c r="L30" i="8"/>
  <c r="R30" i="8"/>
  <c r="L31" i="8"/>
  <c r="R31" i="8"/>
  <c r="X31" i="8" s="1"/>
  <c r="L32" i="8"/>
  <c r="X32" i="8" s="1"/>
  <c r="R32" i="8"/>
  <c r="L33" i="8"/>
  <c r="X33" i="8"/>
  <c r="R33" i="8"/>
  <c r="L34" i="8"/>
  <c r="R34" i="8"/>
  <c r="X34" i="8" s="1"/>
  <c r="L35" i="8"/>
  <c r="X35" i="8" s="1"/>
  <c r="R35" i="8"/>
  <c r="L36" i="8"/>
  <c r="R36" i="8"/>
  <c r="L37" i="8"/>
  <c r="X37" i="8" s="1"/>
  <c r="R37" i="8"/>
  <c r="L38" i="8"/>
  <c r="R38" i="8"/>
  <c r="AD38" i="8" s="1"/>
  <c r="L39" i="8"/>
  <c r="R39" i="8"/>
  <c r="L40" i="8"/>
  <c r="X40" i="8" s="1"/>
  <c r="R40" i="8"/>
  <c r="L41" i="8"/>
  <c r="R41" i="8"/>
  <c r="X41" i="8" s="1"/>
  <c r="L42" i="8"/>
  <c r="R42" i="8"/>
  <c r="L43" i="8"/>
  <c r="R43" i="8"/>
  <c r="L44" i="8"/>
  <c r="R44" i="8"/>
  <c r="X44" i="8" s="1"/>
  <c r="L45" i="8"/>
  <c r="AD45" i="8" s="1"/>
  <c r="R45" i="8"/>
  <c r="L46" i="8"/>
  <c r="R46" i="8"/>
  <c r="L47" i="8"/>
  <c r="AD47" i="8" s="1"/>
  <c r="R47" i="8"/>
  <c r="L48" i="8"/>
  <c r="X48" i="8" s="1"/>
  <c r="R48" i="8"/>
  <c r="AD48" i="8" s="1"/>
  <c r="L49" i="8"/>
  <c r="R49" i="8"/>
  <c r="L50" i="8"/>
  <c r="X50" i="8" s="1"/>
  <c r="R50" i="8"/>
  <c r="L51" i="8"/>
  <c r="X51" i="8" s="1"/>
  <c r="R51" i="8"/>
  <c r="AD51" i="8" s="1"/>
  <c r="L52" i="8"/>
  <c r="R52" i="8"/>
  <c r="AD52" i="8"/>
  <c r="L53" i="8"/>
  <c r="X53" i="8" s="1"/>
  <c r="R53" i="8"/>
  <c r="AD53" i="8"/>
  <c r="L54" i="8"/>
  <c r="X54" i="8" s="1"/>
  <c r="R54" i="8"/>
  <c r="L55" i="8"/>
  <c r="X55" i="8" s="1"/>
  <c r="R55" i="8"/>
  <c r="L56" i="8"/>
  <c r="R56" i="8"/>
  <c r="X56" i="8" s="1"/>
  <c r="L57" i="8"/>
  <c r="X57" i="8" s="1"/>
  <c r="R57" i="8"/>
  <c r="L58" i="8"/>
  <c r="X58" i="8" s="1"/>
  <c r="R58" i="8"/>
  <c r="L59" i="8"/>
  <c r="AD59" i="8" s="1"/>
  <c r="X59" i="8"/>
  <c r="R59" i="8"/>
  <c r="L60" i="8"/>
  <c r="X60" i="8"/>
  <c r="R60" i="8"/>
  <c r="L61" i="8"/>
  <c r="R61" i="8"/>
  <c r="L62" i="8"/>
  <c r="X62" i="8" s="1"/>
  <c r="R62" i="8"/>
  <c r="AD62" i="8" s="1"/>
  <c r="L63" i="8"/>
  <c r="X63" i="8" s="1"/>
  <c r="R63" i="8"/>
  <c r="L64" i="8"/>
  <c r="R64" i="8"/>
  <c r="L65" i="8"/>
  <c r="R65" i="8"/>
  <c r="L66" i="8"/>
  <c r="AD66" i="8" s="1"/>
  <c r="R66" i="8"/>
  <c r="L67" i="8"/>
  <c r="R67" i="8"/>
  <c r="L68" i="8"/>
  <c r="R68" i="8"/>
  <c r="L69" i="8"/>
  <c r="R69" i="8"/>
  <c r="X69" i="8" s="1"/>
  <c r="L70" i="8"/>
  <c r="X70" i="8" s="1"/>
  <c r="R70" i="8"/>
  <c r="L71" i="8"/>
  <c r="X71" i="8" s="1"/>
  <c r="R71" i="8"/>
  <c r="L72" i="8"/>
  <c r="X72" i="8" s="1"/>
  <c r="R72" i="8"/>
  <c r="AD72" i="8" s="1"/>
  <c r="L73" i="8"/>
  <c r="R73" i="8"/>
  <c r="L74" i="8"/>
  <c r="R74" i="8"/>
  <c r="L75" i="8"/>
  <c r="R75" i="8"/>
  <c r="X75" i="8" s="1"/>
  <c r="L76" i="8"/>
  <c r="AD76" i="8" s="1"/>
  <c r="R76" i="8"/>
  <c r="L77" i="8"/>
  <c r="X77" i="8"/>
  <c r="R77" i="8"/>
  <c r="L78" i="8"/>
  <c r="R78" i="8"/>
  <c r="X78" i="8" s="1"/>
  <c r="L79" i="8"/>
  <c r="X79" i="8" s="1"/>
  <c r="R79" i="8"/>
  <c r="L80" i="8"/>
  <c r="R80" i="8"/>
  <c r="L81" i="8"/>
  <c r="R81" i="8"/>
  <c r="L82" i="8"/>
  <c r="X82" i="8" s="1"/>
  <c r="R82" i="8"/>
  <c r="AD82" i="8" s="1"/>
  <c r="L83" i="8"/>
  <c r="R83" i="8"/>
  <c r="L84" i="8"/>
  <c r="R84" i="8"/>
  <c r="L85" i="8"/>
  <c r="X85" i="8" s="1"/>
  <c r="R85" i="8"/>
  <c r="AD85" i="8" s="1"/>
  <c r="L86" i="8"/>
  <c r="AD86" i="8" s="1"/>
  <c r="R86" i="8"/>
  <c r="L87" i="8"/>
  <c r="R87" i="8"/>
  <c r="L88" i="8"/>
  <c r="R88" i="8"/>
  <c r="L89" i="8"/>
  <c r="R89" i="8"/>
  <c r="X89" i="8" s="1"/>
  <c r="L90" i="8"/>
  <c r="X90" i="8" s="1"/>
  <c r="R90" i="8"/>
  <c r="L91" i="8"/>
  <c r="X91" i="8" s="1"/>
  <c r="R91" i="8"/>
  <c r="L92" i="8"/>
  <c r="AD92" i="8" s="1"/>
  <c r="X92" i="8"/>
  <c r="R92" i="8"/>
  <c r="L93" i="8"/>
  <c r="X93" i="8"/>
  <c r="R93" i="8"/>
  <c r="L94" i="8"/>
  <c r="R94" i="8"/>
  <c r="X94" i="8" s="1"/>
  <c r="L95" i="8"/>
  <c r="X95" i="8" s="1"/>
  <c r="R95" i="8"/>
  <c r="L96" i="8"/>
  <c r="R96" i="8"/>
  <c r="L97" i="8"/>
  <c r="X97" i="8" s="1"/>
  <c r="R97" i="8"/>
  <c r="L98" i="8"/>
  <c r="AD98" i="8" s="1"/>
  <c r="X98" i="8"/>
  <c r="R98" i="8"/>
  <c r="L99" i="8"/>
  <c r="X99" i="8"/>
  <c r="R99" i="8"/>
  <c r="L100" i="8"/>
  <c r="R100" i="8"/>
  <c r="X100" i="8" s="1"/>
  <c r="L101" i="8"/>
  <c r="X101" i="8" s="1"/>
  <c r="R101" i="8"/>
  <c r="L102" i="8"/>
  <c r="X102" i="8" s="1"/>
  <c r="R102" i="8"/>
  <c r="L103" i="8"/>
  <c r="R103" i="8"/>
  <c r="AD103" i="8" s="1"/>
  <c r="X103" i="8"/>
  <c r="L104" i="8"/>
  <c r="R104" i="8"/>
  <c r="L105" i="8"/>
  <c r="R105" i="8"/>
  <c r="AD105" i="8" s="1"/>
  <c r="L106" i="8"/>
  <c r="R106" i="8"/>
  <c r="X106" i="8"/>
  <c r="L107" i="8"/>
  <c r="R107" i="8"/>
  <c r="X107" i="8"/>
  <c r="L108" i="8"/>
  <c r="X108" i="8" s="1"/>
  <c r="R108" i="8"/>
  <c r="L109" i="8"/>
  <c r="X109" i="8" s="1"/>
  <c r="R109" i="8"/>
  <c r="AD109" i="8" s="1"/>
  <c r="L110" i="8"/>
  <c r="R110" i="8"/>
  <c r="X110" i="8"/>
  <c r="L111" i="8"/>
  <c r="R111" i="8"/>
  <c r="L112" i="8"/>
  <c r="R112" i="8"/>
  <c r="AD112" i="8" s="1"/>
  <c r="L113" i="8"/>
  <c r="X113" i="8" s="1"/>
  <c r="R113" i="8"/>
  <c r="L114" i="8"/>
  <c r="R114" i="8"/>
  <c r="L115" i="8"/>
  <c r="X115" i="8" s="1"/>
  <c r="R115" i="8"/>
  <c r="L116" i="8"/>
  <c r="AD116" i="8" s="1"/>
  <c r="R116" i="8"/>
  <c r="L117" i="8"/>
  <c r="R117" i="8"/>
  <c r="L118" i="8"/>
  <c r="R118" i="8"/>
  <c r="L119" i="8"/>
  <c r="X119" i="8" s="1"/>
  <c r="R119" i="8"/>
  <c r="AD119" i="8" s="1"/>
  <c r="L120" i="8"/>
  <c r="R120" i="8"/>
  <c r="X120" i="8" s="1"/>
  <c r="L121" i="8"/>
  <c r="R121" i="8"/>
  <c r="L122" i="8"/>
  <c r="X122" i="8" s="1"/>
  <c r="R122" i="8"/>
  <c r="AD122" i="8" s="1"/>
  <c r="L123" i="8"/>
  <c r="R123" i="8"/>
  <c r="L124" i="8"/>
  <c r="R124" i="8"/>
  <c r="L125" i="8"/>
  <c r="R125" i="8"/>
  <c r="L126" i="8"/>
  <c r="X126" i="8" s="1"/>
  <c r="R126" i="8"/>
  <c r="AD126" i="8" s="1"/>
  <c r="L127" i="8"/>
  <c r="R127" i="8"/>
  <c r="L128" i="8"/>
  <c r="R128" i="8"/>
  <c r="L129" i="8"/>
  <c r="R129" i="8"/>
  <c r="L130" i="8"/>
  <c r="X130" i="8" s="1"/>
  <c r="R130" i="8"/>
  <c r="AD130" i="8" s="1"/>
  <c r="L131" i="8"/>
  <c r="R131" i="8"/>
  <c r="L132" i="8"/>
  <c r="X132" i="8" s="1"/>
  <c r="R132" i="8"/>
  <c r="L133" i="8"/>
  <c r="R133" i="8"/>
  <c r="X133" i="8" s="1"/>
  <c r="L134" i="8"/>
  <c r="AD134" i="8" s="1"/>
  <c r="R134" i="8"/>
  <c r="L135" i="8"/>
  <c r="R135" i="8"/>
  <c r="X135" i="8" s="1"/>
  <c r="L136" i="8"/>
  <c r="R136" i="8"/>
  <c r="L137" i="8"/>
  <c r="R137" i="8"/>
  <c r="AD137" i="8" s="1"/>
  <c r="L138" i="8"/>
  <c r="R138" i="8"/>
  <c r="L141" i="8"/>
  <c r="R141" i="8"/>
  <c r="L142" i="8"/>
  <c r="R142" i="8"/>
  <c r="L143" i="8"/>
  <c r="X143" i="8" s="1"/>
  <c r="R143" i="8"/>
  <c r="AD143" i="8" s="1"/>
  <c r="L144" i="8"/>
  <c r="R144" i="8"/>
  <c r="L145" i="8"/>
  <c r="R145" i="8"/>
  <c r="L146" i="8"/>
  <c r="R146" i="8"/>
  <c r="L147" i="8"/>
  <c r="X147" i="8" s="1"/>
  <c r="R147" i="8"/>
  <c r="AD147" i="8" s="1"/>
  <c r="L148" i="8"/>
  <c r="R148" i="8"/>
  <c r="L149" i="8"/>
  <c r="R149" i="8"/>
  <c r="L150" i="8"/>
  <c r="R150" i="8"/>
  <c r="X150" i="8"/>
  <c r="L151" i="8"/>
  <c r="R151" i="8"/>
  <c r="L152" i="8"/>
  <c r="X152" i="8" s="1"/>
  <c r="R152" i="8"/>
  <c r="L153" i="8"/>
  <c r="R153" i="8"/>
  <c r="X153" i="8" s="1"/>
  <c r="L154" i="8"/>
  <c r="AD154" i="8" s="1"/>
  <c r="R154" i="8"/>
  <c r="L155" i="8"/>
  <c r="R155" i="8"/>
  <c r="X155" i="8" s="1"/>
  <c r="L156" i="8"/>
  <c r="R156" i="8"/>
  <c r="L157" i="8"/>
  <c r="R157" i="8"/>
  <c r="X157" i="8" s="1"/>
  <c r="L158" i="8"/>
  <c r="X158" i="8" s="1"/>
  <c r="R158" i="8"/>
  <c r="L159" i="8"/>
  <c r="R159" i="8"/>
  <c r="X159" i="8" s="1"/>
  <c r="L160" i="8"/>
  <c r="R160" i="8"/>
  <c r="L161" i="8"/>
  <c r="X161" i="8" s="1"/>
  <c r="R161" i="8"/>
  <c r="AD161" i="8" s="1"/>
  <c r="L162" i="8"/>
  <c r="R162" i="8"/>
  <c r="X162" i="8" s="1"/>
  <c r="L163" i="8"/>
  <c r="X163" i="8" s="1"/>
  <c r="R163" i="8"/>
  <c r="L174" i="8"/>
  <c r="AD174" i="8" s="1"/>
  <c r="X174" i="8"/>
  <c r="R174" i="8"/>
  <c r="L175" i="8"/>
  <c r="X175" i="8"/>
  <c r="R175" i="8"/>
  <c r="L176" i="8"/>
  <c r="R176" i="8"/>
  <c r="L177" i="8"/>
  <c r="X177" i="8" s="1"/>
  <c r="R177" i="8"/>
  <c r="L178" i="8"/>
  <c r="R178" i="8"/>
  <c r="L179" i="8"/>
  <c r="X179" i="8" s="1"/>
  <c r="R179" i="8"/>
  <c r="L180" i="8"/>
  <c r="R180" i="8"/>
  <c r="AD180" i="8" s="1"/>
  <c r="L181" i="8"/>
  <c r="AD181" i="8" s="1"/>
  <c r="R181" i="8"/>
  <c r="L182" i="8"/>
  <c r="R182" i="8"/>
  <c r="L183" i="8"/>
  <c r="R183" i="8"/>
  <c r="L12" i="8"/>
  <c r="R12" i="8"/>
  <c r="X12" i="8" s="1"/>
  <c r="P9" i="13"/>
  <c r="J9" i="13"/>
  <c r="V9" i="13"/>
  <c r="V13" i="13"/>
  <c r="P13" i="13"/>
  <c r="J13" i="13"/>
  <c r="V12" i="13"/>
  <c r="P12" i="13"/>
  <c r="J12" i="13"/>
  <c r="V11" i="13"/>
  <c r="P11" i="13"/>
  <c r="J11" i="13"/>
  <c r="V10" i="13"/>
  <c r="P10" i="13"/>
  <c r="J10" i="13"/>
  <c r="X65" i="8"/>
  <c r="X141" i="8"/>
  <c r="X39" i="8"/>
  <c r="X167" i="8"/>
  <c r="X80" i="8"/>
  <c r="X46" i="8"/>
  <c r="X128" i="8"/>
  <c r="X36" i="8"/>
  <c r="X30" i="8"/>
  <c r="X26" i="8"/>
  <c r="X144" i="8"/>
  <c r="X96" i="8"/>
  <c r="X19" i="8"/>
  <c r="X129" i="8"/>
  <c r="X20" i="8"/>
  <c r="X16" i="8"/>
  <c r="X178" i="8"/>
  <c r="X138" i="8"/>
  <c r="X81" i="8"/>
  <c r="X29" i="8"/>
  <c r="X139" i="8"/>
  <c r="X154" i="8"/>
  <c r="X131" i="8"/>
  <c r="X87" i="8"/>
  <c r="X151" i="8"/>
  <c r="X149" i="8"/>
  <c r="X145" i="8"/>
  <c r="X42" i="8"/>
  <c r="X47" i="8"/>
  <c r="AB187" i="8"/>
  <c r="AD179" i="8"/>
  <c r="AD178" i="8"/>
  <c r="AD175" i="8"/>
  <c r="AD163" i="8"/>
  <c r="AD162" i="8"/>
  <c r="X156" i="8"/>
  <c r="X148" i="8"/>
  <c r="X146" i="8"/>
  <c r="X142" i="8"/>
  <c r="X136" i="8"/>
  <c r="X127" i="8"/>
  <c r="X125" i="8"/>
  <c r="X124" i="8"/>
  <c r="X123" i="8"/>
  <c r="X121" i="8"/>
  <c r="X112" i="8"/>
  <c r="AD111" i="8"/>
  <c r="X88" i="8"/>
  <c r="AD83" i="8"/>
  <c r="X74" i="8"/>
  <c r="X73" i="8"/>
  <c r="X68" i="8"/>
  <c r="X67" i="8"/>
  <c r="AD64" i="8"/>
  <c r="AD63" i="8"/>
  <c r="AD61" i="8"/>
  <c r="X49" i="8"/>
  <c r="AD46" i="8"/>
  <c r="AD43" i="8"/>
  <c r="AA187" i="8"/>
  <c r="AD139" i="8"/>
  <c r="AD117" i="8"/>
  <c r="X117" i="8"/>
  <c r="AD104" i="8"/>
  <c r="X104" i="8"/>
  <c r="AD183" i="8"/>
  <c r="X183" i="8"/>
  <c r="AD182" i="8"/>
  <c r="X182" i="8"/>
  <c r="X180" i="8"/>
  <c r="AD177" i="8"/>
  <c r="AD176" i="8"/>
  <c r="X176" i="8"/>
  <c r="AD160" i="8"/>
  <c r="X160" i="8"/>
  <c r="AD84" i="8"/>
  <c r="X84" i="8"/>
  <c r="AD71" i="8"/>
  <c r="X52" i="8"/>
  <c r="L187" i="8"/>
  <c r="AD156" i="8"/>
  <c r="AD132" i="8"/>
  <c r="AD131" i="8"/>
  <c r="AD129" i="8"/>
  <c r="AD128" i="8"/>
  <c r="AD127" i="8"/>
  <c r="AD125" i="8"/>
  <c r="AD124" i="8"/>
  <c r="AD123" i="8"/>
  <c r="AD121" i="8"/>
  <c r="AD113" i="8"/>
  <c r="AD93" i="8"/>
  <c r="AD91" i="8"/>
  <c r="AD90" i="8"/>
  <c r="AD89" i="8"/>
  <c r="X83" i="8"/>
  <c r="AD77" i="8"/>
  <c r="AD70" i="8"/>
  <c r="X61" i="8"/>
  <c r="AD58" i="8"/>
  <c r="AD57" i="8"/>
  <c r="AD50" i="8"/>
  <c r="AD49" i="8"/>
  <c r="X43" i="8"/>
  <c r="AD40" i="8"/>
  <c r="AD39" i="8"/>
  <c r="AD37" i="8"/>
  <c r="AD36" i="8"/>
  <c r="AD33" i="8"/>
  <c r="AD31" i="8"/>
  <c r="AD30" i="8"/>
  <c r="AD29" i="8"/>
  <c r="AD27" i="8"/>
  <c r="AD26" i="8"/>
  <c r="AD24" i="8"/>
  <c r="AD23" i="8"/>
  <c r="AD20" i="8"/>
  <c r="AD19" i="8"/>
  <c r="AD16" i="8"/>
  <c r="AD15" i="8"/>
  <c r="AD13" i="8"/>
  <c r="AD114" i="8"/>
  <c r="X114" i="8"/>
  <c r="AD159" i="8"/>
  <c r="AD118" i="8"/>
  <c r="X118" i="8"/>
  <c r="AD155" i="8"/>
  <c r="AD152" i="8"/>
  <c r="AD151" i="8"/>
  <c r="AD150" i="8"/>
  <c r="AD149" i="8"/>
  <c r="AD148" i="8"/>
  <c r="AD146" i="8"/>
  <c r="AD145" i="8"/>
  <c r="AD144" i="8"/>
  <c r="AD142" i="8"/>
  <c r="AD141" i="8"/>
  <c r="AD138" i="8"/>
  <c r="AD136" i="8"/>
  <c r="AD135" i="8"/>
  <c r="AD120" i="8"/>
  <c r="AD115" i="8"/>
  <c r="X111" i="8"/>
  <c r="AD110" i="8"/>
  <c r="AD108" i="8"/>
  <c r="AD107" i="8"/>
  <c r="AD106" i="8"/>
  <c r="X105" i="8"/>
  <c r="AD102" i="8"/>
  <c r="AD99" i="8"/>
  <c r="AD97" i="8"/>
  <c r="AD96" i="8"/>
  <c r="AD88" i="8"/>
  <c r="AD87" i="8"/>
  <c r="AD81" i="8"/>
  <c r="AD80" i="8"/>
  <c r="X76" i="8"/>
  <c r="AD74" i="8"/>
  <c r="AD73" i="8"/>
  <c r="AD68" i="8"/>
  <c r="AD67" i="8"/>
  <c r="AD65" i="8"/>
  <c r="X64" i="8"/>
  <c r="AD60" i="8"/>
  <c r="AD55" i="8"/>
  <c r="AD42" i="8"/>
  <c r="AD140" i="8"/>
  <c r="X186" i="8" l="1"/>
  <c r="X38" i="8"/>
  <c r="AD158" i="8"/>
  <c r="AD12" i="8"/>
  <c r="AD18" i="8"/>
  <c r="AD34" i="8"/>
  <c r="AD75" i="8"/>
  <c r="AD41" i="8"/>
  <c r="X165" i="8"/>
  <c r="X17" i="8"/>
  <c r="X187" i="8" s="1"/>
  <c r="AD32" i="8"/>
  <c r="X137" i="8"/>
  <c r="X86" i="8"/>
  <c r="AD100" i="8"/>
  <c r="AD153" i="8"/>
  <c r="R187" i="8"/>
  <c r="AD35" i="8"/>
  <c r="X66" i="8"/>
  <c r="X22" i="8"/>
  <c r="X21" i="8"/>
  <c r="AD94" i="8"/>
  <c r="AD133" i="8"/>
  <c r="AD172" i="8"/>
  <c r="AD44" i="8"/>
  <c r="X45" i="8"/>
  <c r="X170" i="8"/>
  <c r="AD54" i="8"/>
  <c r="AD101" i="8"/>
  <c r="AD164" i="8"/>
  <c r="AD56" i="8"/>
  <c r="X181" i="8"/>
  <c r="AD78" i="8"/>
  <c r="AD95" i="8"/>
  <c r="AD79" i="8"/>
  <c r="X25" i="8"/>
  <c r="X116" i="8"/>
  <c r="AD166" i="8"/>
  <c r="AD14" i="8"/>
  <c r="AD157" i="8"/>
  <c r="AD168" i="8"/>
  <c r="X134" i="8"/>
  <c r="AD69" i="8"/>
</calcChain>
</file>

<file path=xl/sharedStrings.xml><?xml version="1.0" encoding="utf-8"?>
<sst xmlns="http://schemas.openxmlformats.org/spreadsheetml/2006/main" count="1490" uniqueCount="561">
  <si>
    <t>TOTAL</t>
  </si>
  <si>
    <t>PRESIDENTE MUNICIPAL</t>
  </si>
  <si>
    <t>TESORERO MUNICIPAL</t>
  </si>
  <si>
    <t>CONTRALOR MUNICIPAL</t>
  </si>
  <si>
    <t>MONTO TOTAL</t>
  </si>
  <si>
    <t>FISM</t>
  </si>
  <si>
    <t>MUNICIPAL</t>
  </si>
  <si>
    <t>ESTATAL</t>
  </si>
  <si>
    <t>FEDERAL</t>
  </si>
  <si>
    <t>PARTICULAR / OTROS</t>
  </si>
  <si>
    <t>-</t>
  </si>
  <si>
    <t>0</t>
  </si>
  <si>
    <t>SI</t>
  </si>
  <si>
    <t>NO</t>
  </si>
  <si>
    <t>INSTRUCTIVO</t>
  </si>
  <si>
    <t>"Bajo protesta de decir verdad, declaramos que este reporte y sus notas son razonablemente correctos, y son responsabilidad del emisor."</t>
  </si>
  <si>
    <t>MUNICIPIO:</t>
  </si>
  <si>
    <t>_____(1)_____</t>
  </si>
  <si>
    <t>DE _____(2)_____  A _____(3)_____ DEL AÑO _____(4)_____</t>
  </si>
  <si>
    <t>NOTAS:</t>
  </si>
  <si>
    <t>NOMBRE DE LA OBRA (5)</t>
  </si>
  <si>
    <t>UBICACIÓN (6)</t>
  </si>
  <si>
    <t>MODALIDAD DE EJECUCIÓN  (7)</t>
  </si>
  <si>
    <t>COG  (8)</t>
  </si>
  <si>
    <t>CUENTA CONTABLE  (9)</t>
  </si>
  <si>
    <t>UR  (11)</t>
  </si>
  <si>
    <t>OBRA CAPITALIZABLE   (12)</t>
  </si>
  <si>
    <t>_____(16)_____</t>
  </si>
  <si>
    <t xml:space="preserve"> (17)   </t>
  </si>
  <si>
    <t xml:space="preserve"> (17)      </t>
  </si>
  <si>
    <t>NÚMERO DE BENEFICIARIOS/METAS   (10)</t>
  </si>
  <si>
    <t>DIRECTOR DE OBRAS PÚBLICAS/RESPONSABLE</t>
  </si>
  <si>
    <r>
      <t xml:space="preserve">ESTRUCTURA FINANCIERA PRESUPUESTADA  (13)
</t>
    </r>
    <r>
      <rPr>
        <b/>
        <sz val="10"/>
        <color indexed="10"/>
        <rFont val="Arial Narrow"/>
        <family val="2"/>
      </rPr>
      <t>en correlación y congruencia con el anexo 6
ESTRUCTURA FINANCIERA  MODIFICADA (12)</t>
    </r>
  </si>
  <si>
    <r>
      <t xml:space="preserve">ESTRUCTURA FINANCIERA  EJERCIDA  (14)  </t>
    </r>
    <r>
      <rPr>
        <b/>
        <sz val="10"/>
        <color indexed="10"/>
        <rFont val="Arial Narrow"/>
        <family val="2"/>
      </rPr>
      <t>(momento devengado)
en correlación y congruencia con el anexo 6 
ESTRUCTURA FINACIERA FINAL  (13)</t>
    </r>
  </si>
  <si>
    <r>
      <t xml:space="preserve">ESTRUCTURA FINACIERA POR EJERCER    (15)
</t>
    </r>
    <r>
      <rPr>
        <b/>
        <sz val="10"/>
        <color indexed="10"/>
        <rFont val="Arial Narrow"/>
        <family val="2"/>
      </rPr>
      <t>en correlación y congruencia con el anexo 6 
POR EJERCER (14)</t>
    </r>
  </si>
  <si>
    <t>ESCUELA PRIMARIA JOSÉ HIDALGO</t>
  </si>
  <si>
    <t>MARUATA</t>
  </si>
  <si>
    <t>CONTRATO (AD)</t>
  </si>
  <si>
    <t>4206-6166</t>
  </si>
  <si>
    <t>5</t>
  </si>
  <si>
    <t>200 ALUMNOS</t>
  </si>
  <si>
    <t>X</t>
  </si>
  <si>
    <t xml:space="preserve">ANEXO 3: RELACIÓN DE OBRAS EJECUTADAS DURANTE EL EJERCICIO FISCAL </t>
  </si>
  <si>
    <t>ZITÁCUARO, MICHOACÁN</t>
  </si>
  <si>
    <t>L.C. BERNARDO RAZO DORANTES</t>
  </si>
  <si>
    <t>07</t>
  </si>
  <si>
    <t>x</t>
  </si>
  <si>
    <t>CONTRALORA MUNICIPAL</t>
  </si>
  <si>
    <t>AYS-2019-001</t>
  </si>
  <si>
    <t>CONSTRUCCIÓN DE TANQUE DE ALMACENAMIENTO DE AGUA POTABLE</t>
  </si>
  <si>
    <t>CHICHIMEQUILLAS DE ESCOBEDO, SILVA DE ABAJO 5A. MZA.</t>
  </si>
  <si>
    <t>CONTRATO</t>
  </si>
  <si>
    <t>AYS-2019-002</t>
  </si>
  <si>
    <t>INTRODUCCIÓN DE SERVICIO DE AGUA POTABLE EN FRACCIONAMIENTO, 1A. ETAPA</t>
  </si>
  <si>
    <t>CHICHIMEQUILLAS DE ESCOBEDO, SILVA DE ARRIBA</t>
  </si>
  <si>
    <t>ADMINISTRACIÓN DIRECTA</t>
  </si>
  <si>
    <t>AYS-2019-003</t>
  </si>
  <si>
    <t>CONSTRUCCIÓN DE RED DE AGUA POTABLE</t>
  </si>
  <si>
    <t>COATEPEC DE MORELOS, LA ENCARNACIÓN</t>
  </si>
  <si>
    <t>AYS-2019-004</t>
  </si>
  <si>
    <t>CRESCENCIO MORALES,  2A. MZA. EL TIGRE.</t>
  </si>
  <si>
    <t>AYS-2019-005</t>
  </si>
  <si>
    <t>CONSTRUCCIÓN DE LÍNEA DE CONDUCCCIÓN</t>
  </si>
  <si>
    <t>CRESCENCIO MORALES,  LA DIETA.</t>
  </si>
  <si>
    <t>AYS-2019-006</t>
  </si>
  <si>
    <t>CRESCENCIO MORALES,  1A. MZA. EL PANTEÓN</t>
  </si>
  <si>
    <t>AYS-2019-007</t>
  </si>
  <si>
    <t>CRESCENCIO MORALES, 4A. MZA. RÍO DE GUADALUPE.</t>
  </si>
  <si>
    <t>AYS-2019-008</t>
  </si>
  <si>
    <t>CONSTRUCCIÓN DE LÍNEA DE CONDUCCIÓN</t>
  </si>
  <si>
    <t>CURUNGUEO, LOMA BONITA</t>
  </si>
  <si>
    <t>AYS-2019-009</t>
  </si>
  <si>
    <t>DONACIANO OJEDA, 3A. MZA. PUENTECILLAS, EL PUERTECITO</t>
  </si>
  <si>
    <t>AYS-2019-010</t>
  </si>
  <si>
    <t xml:space="preserve">CONSTRUCCIÓN DE LINEA DE CONDUCCIÓN CON SISTEMA DE BOMBEO </t>
  </si>
  <si>
    <t>DONACIANO OJEDA, 2A. MZA. BARRIO DE GUADALUPE</t>
  </si>
  <si>
    <t>AYS-2019-012</t>
  </si>
  <si>
    <t>TERMINACIÓN DE TANQUE DE ALMACENAMIENTO DE AGUA POTABLE</t>
  </si>
  <si>
    <t>DONACIANO OJEDA</t>
  </si>
  <si>
    <t>AYS-2019-013</t>
  </si>
  <si>
    <t>CONSTRUCCIÓN DE SISTEMA DE AGUA POTABLE Y ALCANTARILLA</t>
  </si>
  <si>
    <t>EL AGUACATE</t>
  </si>
  <si>
    <t>AYS-2019-014</t>
  </si>
  <si>
    <t>CONSTRUCCIÓN DE TANQUE DE DISTRIBUCIÓN DE AGUA "EL AGUACATE", UBICADO EN LA LOCALIDAD CERRO ANCHO (SEGUNDA MANZANA DE NICOLÁS ROMERO).</t>
  </si>
  <si>
    <t>AYS-2019-015</t>
  </si>
  <si>
    <t>EQUIPAMIENTO DEL POZO PROFUNDO "EL AGUACATE" EN LA LOCALIDAD RINCÓN DE NICOLÁS ROMERO (CEDROS TERCERA MANZANA).</t>
  </si>
  <si>
    <t>AYS-2019-016</t>
  </si>
  <si>
    <t>CONSTRUCCIÓN DE SISTEMA DE AGUA POTABLE, 1A. ETAPA.</t>
  </si>
  <si>
    <t>COLONIA EMILIANO ZAPATA</t>
  </si>
  <si>
    <t>AYS-2019-017</t>
  </si>
  <si>
    <t xml:space="preserve">MODERNIZACIÓN Y REHABILITACIÓN DEL EQUIPAMIENTO ELECTROMECÁNICO DEL POZO PROFUNDO </t>
  </si>
  <si>
    <t>HEROICA ZITÁCUARO, COL. INFONAVIT, JACARANDAS</t>
  </si>
  <si>
    <t>AYS-2019-018</t>
  </si>
  <si>
    <t>CONSTRUCCIÓN DE LÍNEA DE CONDUCCIÓN DEL POZO PROFUNDO "EL MORAL" AL TANQUE "EL CERRITO" EN LA LOCALIDAD HEROICA ZITÁCUARO.</t>
  </si>
  <si>
    <t>HEROICA ZITÁCUARO, COL. EL MORAL.</t>
  </si>
  <si>
    <t>AYS-2019-019</t>
  </si>
  <si>
    <t xml:space="preserve">REHABILITACIÓN DE RED DE DISTRIBUCIÓN DE AGUA POTABLE </t>
  </si>
  <si>
    <t>HEROICA ZITÁCUARO, AV. HIDALGO</t>
  </si>
  <si>
    <t>AYS-2019-020</t>
  </si>
  <si>
    <t>FRANCISCO SERRATO, 2A. MZA. LA QUEBRADA</t>
  </si>
  <si>
    <t>AYS-2019-021</t>
  </si>
  <si>
    <t xml:space="preserve">FRANCISCO SERRATO, 2A. MZA. </t>
  </si>
  <si>
    <t>AYS-2019-022</t>
  </si>
  <si>
    <t>IGNACIO LÓPEZ RAYÓN, LAS MAJADAS, 3A. MZA.</t>
  </si>
  <si>
    <t>AYS-2019-023</t>
  </si>
  <si>
    <t>AMPLIACIÓN DE RED DE AGUA POTABLE, 1A. ETAPA</t>
  </si>
  <si>
    <t>IGNACIO LÓPEZ RAYÓN, COYOTA</t>
  </si>
  <si>
    <t>AYS-2019-024</t>
  </si>
  <si>
    <t>NICOLÁS ROMERO, 2A. MZA. LOS PINITOS, LA CAPILLA.</t>
  </si>
  <si>
    <t>AYS-2019-025</t>
  </si>
  <si>
    <t>NICOLÁS ROMERO, 4A. MZA EL RINCÓN</t>
  </si>
  <si>
    <t>AYS-2019-026</t>
  </si>
  <si>
    <t>SAN JUAN ZITÁCUARO, PARAJE LOS ARCOS</t>
  </si>
  <si>
    <t>AYS-2019-027</t>
  </si>
  <si>
    <t>SAN JUAN ZITÁCUARO, 5A. MZA. LA FUNDICIÓN</t>
  </si>
  <si>
    <t>AYS-2019-029</t>
  </si>
  <si>
    <t>CONSTRUCCIÓN DE RED DE AGUA POTABLE.</t>
  </si>
  <si>
    <t>TIMBINEO DE LOS CONTRERAS, 3A. MZA. ARMADILLOS</t>
  </si>
  <si>
    <t>AYS-2019-030</t>
  </si>
  <si>
    <t>PROGRAMA DE OLLAS PARA LA CAPTACIÓN DE AGUA.</t>
  </si>
  <si>
    <t>MUNICIPIO DE ZITÁCUARO</t>
  </si>
  <si>
    <t>AYS-2019-031</t>
  </si>
  <si>
    <t>ZIRÁHUATO DE LOS BERNAL, OJO DE AGUA.</t>
  </si>
  <si>
    <t>AYS-2019-032</t>
  </si>
  <si>
    <t>CONSTRUCCIÓN DE DRENAJE SANITARIO.</t>
  </si>
  <si>
    <t xml:space="preserve">SEXTA MANZANA DE APUTZIO DE JUAREZ </t>
  </si>
  <si>
    <t>AYS-2019-033</t>
  </si>
  <si>
    <t>INTRODUCCIÓN DE SERVICIO DE DRENAJE SANITARIO EN FRACCIONAMIENTO; 1A. ETAPA</t>
  </si>
  <si>
    <t>AYS-2019-034</t>
  </si>
  <si>
    <t>CONSTRUCCIÓN DE DRENAJE SANITARIO, 1A. ETAPA.</t>
  </si>
  <si>
    <t>CHICHIMEQUILLAS DE ESCOBEDO, SILVA DE ABAJO PASANDO EL FRACCIONAMIENTO LOS ENCINOS</t>
  </si>
  <si>
    <t>AYS-2019-036</t>
  </si>
  <si>
    <t>CONSTRUCCIÓN DE OBRAS DE DRENAJE PLUVIAL</t>
  </si>
  <si>
    <t>COATEPEC DE MORELOS, COL LA CUESTA</t>
  </si>
  <si>
    <t>AYS-2019-037</t>
  </si>
  <si>
    <t>COATEPEC DE MORELOS, COL LA MANGANA</t>
  </si>
  <si>
    <t>AYS-2019-038</t>
  </si>
  <si>
    <t xml:space="preserve">AMPLIACIÓN DE DRENAJE SANITARIO </t>
  </si>
  <si>
    <t>COATEPEC DE MORELOS, NUEVO AMANECER</t>
  </si>
  <si>
    <t>AYS-2019-039</t>
  </si>
  <si>
    <t>CONSTRUCIÓN DE DRENAJE SANITARIO</t>
  </si>
  <si>
    <t xml:space="preserve">COATEPEC DE MORELOS, LA ENCARNACIÓN </t>
  </si>
  <si>
    <t>AYS-2019-040</t>
  </si>
  <si>
    <t>CONSTRUCCIÓN DE DRENAJE SANITARIO</t>
  </si>
  <si>
    <t>COATEPEC DE MORELOS, CAMÉMBARO</t>
  </si>
  <si>
    <t>AYS-2019-041</t>
  </si>
  <si>
    <t>AYS-2019-043</t>
  </si>
  <si>
    <t>CONSTRUCCIÓN DE DRENAJE PLUVIAL</t>
  </si>
  <si>
    <t>CRESCENCIO MORALES, EL TIGRITO.</t>
  </si>
  <si>
    <t>AYS-2019-045</t>
  </si>
  <si>
    <t xml:space="preserve">CONSTRUCCIÓN DE RED DE DRENAJE SANITARIO. </t>
  </si>
  <si>
    <t>CURUNGUEO, EL SABINAL.</t>
  </si>
  <si>
    <t>AYS-2019-047</t>
  </si>
  <si>
    <t>CONSTRUCCIÓN DE RED DE DRENAJE SANITARIO</t>
  </si>
  <si>
    <t>CURUNGUEO, VALLE VERDE.</t>
  </si>
  <si>
    <t>AYS-2019-048</t>
  </si>
  <si>
    <t xml:space="preserve">CONSTRUCCIÓN DE COLECTOR DE AGUAS </t>
  </si>
  <si>
    <t>AYS-2019-049</t>
  </si>
  <si>
    <t>COLONIA EMILIANO ZAPATA, 2A. MZA., DEL CENTRO AL OJO DE AGUA</t>
  </si>
  <si>
    <t>AYS-2019-050</t>
  </si>
  <si>
    <t>CONSTRUCCIÓN DE  SUBCOLECTOR PLUVIAL EN CARRETERA FED. NO. 15. SALIDA A TOLUCA</t>
  </si>
  <si>
    <t>AYS-2019-052</t>
  </si>
  <si>
    <t xml:space="preserve">CONSTRUCCIÓN DE CAJAS COLECTORAS Y OBRAS COMPLEMENTARIAS DEL DRENAJE PLUVIAL </t>
  </si>
  <si>
    <t>AYS-2019-053</t>
  </si>
  <si>
    <t>REHABILITACIÓN DE DRENAJE SANITARIO</t>
  </si>
  <si>
    <t>HEROICA ZITÁCUARO, CALLE 10 DE MARZO, ENTRE COLORINES Y OYAMEL</t>
  </si>
  <si>
    <t>AYS-2019-054</t>
  </si>
  <si>
    <t xml:space="preserve">CONSTRUCCIÓN DE DRENAJE SANITARIO </t>
  </si>
  <si>
    <t>NICOLÁS ROMERO, EL HUCAZ.</t>
  </si>
  <si>
    <t>AYS-2019-055</t>
  </si>
  <si>
    <t>SAN JUAN ZITÁCUARO,  LA PALMA DE CEDANO.</t>
  </si>
  <si>
    <t>AYS-2019-056</t>
  </si>
  <si>
    <t>SAN JUAN ZITÁCUARO,  LA FUNDICIÓN, FRENTE AL ESTADIO</t>
  </si>
  <si>
    <t>AYS-2019-057</t>
  </si>
  <si>
    <t>CONSTRUCCIÓN DE DRENAJE, 2A. ETAPA</t>
  </si>
  <si>
    <t>SAN JUAN ZITÀCUARO, EL CEDANO</t>
  </si>
  <si>
    <t>AYS-2019-058</t>
  </si>
  <si>
    <t>SAN FELIPE LOS ALZATI, COLONIA EMILIANO ZAPATA, 1A. MZA.</t>
  </si>
  <si>
    <t>AYS-2019-059</t>
  </si>
  <si>
    <t>ZIRÁHUATO DE LOS BERNAL, AGUA NUEVA</t>
  </si>
  <si>
    <t>AYS-2019-060</t>
  </si>
  <si>
    <t>TERMINACIÓN DE DRENAJE SANITARIO</t>
  </si>
  <si>
    <t>ZIRÁHUATO DE LOS BERNAL, 1A. MZA.</t>
  </si>
  <si>
    <t>VIV-2019-061</t>
  </si>
  <si>
    <t>CONSTRUCCIÓN DE SANITARIOS SECOS EN VIVIENDAS</t>
  </si>
  <si>
    <t>CARPINTEROS</t>
  </si>
  <si>
    <t>VIV-2019-062</t>
  </si>
  <si>
    <t>CONSTRUCCIÓN DE FOSAS SÉPTICAS EN VIVIENDAS</t>
  </si>
  <si>
    <t>CURUNGUEO, LOMA LARGA (PRIMERA Y CUARTA MANZANA)</t>
  </si>
  <si>
    <t>VIV-2019-063</t>
  </si>
  <si>
    <t>PROGRAMA DE MEJORAMIENTO A LA VIVIENDA</t>
  </si>
  <si>
    <t>ZITÁCUARO</t>
  </si>
  <si>
    <t>VIV-2019-064</t>
  </si>
  <si>
    <t>AMPLIACIÓN DE RED DE ENERGÍA ELÉCTRICA.</t>
  </si>
  <si>
    <t xml:space="preserve">APUTZIO DE JUAREZ 6A. MANZANA </t>
  </si>
  <si>
    <t>VIV-2019-065</t>
  </si>
  <si>
    <t>CHICHIMEQUILLAS DE ESCOBEDO, LECHUGUILLAS.</t>
  </si>
  <si>
    <t>VIV-2019-066</t>
  </si>
  <si>
    <t xml:space="preserve">AMPLIACIÓN DE RED DE ENERGÍA ELÉCTRICA. </t>
  </si>
  <si>
    <t>CURUNGUEO, 3A. MZA. PUENTEZUELAS</t>
  </si>
  <si>
    <t>VIV-2019-067</t>
  </si>
  <si>
    <t>REUBICACIÓN DE LINEA DE ENERGÍA ELÉCTRICA.</t>
  </si>
  <si>
    <t xml:space="preserve">DONACIANO OJEDA 1A. MZA. </t>
  </si>
  <si>
    <t>VIV-2019-068</t>
  </si>
  <si>
    <t>PROGRAMA DE ELECTRIFICACIÓN PARA LA VIVIENDA</t>
  </si>
  <si>
    <t>ZITÁCUARO.</t>
  </si>
  <si>
    <t>VIV-2019-069</t>
  </si>
  <si>
    <t>NICOLÁS ROMERO, 4A. MZA. CAMINO HACIA EL PANTEÓN</t>
  </si>
  <si>
    <t>VIV-2019-070</t>
  </si>
  <si>
    <t>OCURIO, LA ESTACIÓN.</t>
  </si>
  <si>
    <t>VIV-2019-071</t>
  </si>
  <si>
    <t>OCURIO, COLONIA NUEVA.</t>
  </si>
  <si>
    <t>VIV-2019-072</t>
  </si>
  <si>
    <t>SAN JUAN ZITÁCUARO, DE LA MESA DE CEDANO AL ESCOBAL.</t>
  </si>
  <si>
    <t>SAL-2019-073</t>
  </si>
  <si>
    <t>MEJORAMIENTO DE CLÍNICA RURAL</t>
  </si>
  <si>
    <t>CRESCENCIO MORALES, 5A. MZA. LOS ESCOBALES</t>
  </si>
  <si>
    <t>SAL-2019-074</t>
  </si>
  <si>
    <t>CONSTRUCCIÓN DE ANEXO EN CLÍNICA DEL IMSS COPLAMAR</t>
  </si>
  <si>
    <t>DONACIANO OJEDA, 3A. MZA</t>
  </si>
  <si>
    <t>SAL-2019-075</t>
  </si>
  <si>
    <t>MEJORAMIENTO DE  CLÍNICA RURAL</t>
  </si>
  <si>
    <t>SAL-2019-076</t>
  </si>
  <si>
    <t xml:space="preserve">MEJORAMIENTO DE CLINICA </t>
  </si>
  <si>
    <t>SAL-2019-077</t>
  </si>
  <si>
    <t xml:space="preserve">MEJORAMIENTO DE UNIDAD MÉDICA DE SALUD </t>
  </si>
  <si>
    <t>HEROICA ZITÁCUARO, CRI</t>
  </si>
  <si>
    <t>SAL-2019-078</t>
  </si>
  <si>
    <t>HEROICA ZITÁCUARO, DIF</t>
  </si>
  <si>
    <t>ED-2019-079</t>
  </si>
  <si>
    <t xml:space="preserve">MEJORAMIENTO DE COMEDOR ESCOLAR </t>
  </si>
  <si>
    <t>COATEPEC DE MORELOS, LA GARITA.</t>
  </si>
  <si>
    <t>ED-2019-080</t>
  </si>
  <si>
    <t>CRESCENCIO MORALES, LOMAS DE APARICIO.</t>
  </si>
  <si>
    <t>ED-2019-081</t>
  </si>
  <si>
    <t>CONSTRUCCIÓN DE COMEDOR EN ESC. PRIM. IND."TSIJIARU" CVE. 16DPB0287Q.</t>
  </si>
  <si>
    <t>CRESCENCIO MORALES, EL TIGRITO</t>
  </si>
  <si>
    <t>ED-2019-082</t>
  </si>
  <si>
    <t>CURUNGUEO</t>
  </si>
  <si>
    <t>ED-2019-083</t>
  </si>
  <si>
    <t>DONACIANO OJEDA 4A. MZA., CHIMUSDÁ.</t>
  </si>
  <si>
    <t>ED-2019-084</t>
  </si>
  <si>
    <t>MANZANILLOS</t>
  </si>
  <si>
    <t>ED-2019-085</t>
  </si>
  <si>
    <t>MEJORAMIENTO DE AULAS EN ESC. TELESECUNDARIA ESTV16449</t>
  </si>
  <si>
    <t>CHICHIMEQUILLAS DE ESCOBEDO, SILVA DE ABAJO</t>
  </si>
  <si>
    <t>ED-2019-086</t>
  </si>
  <si>
    <t>CONSTRUCCIÓN DE 2 AULAS EN TELEBACHILLERATO NO. 191  CVE. 16ETH0191J</t>
  </si>
  <si>
    <t>CHICHIMEQUILLAS DE ESCOBEDO, 1A. MZA.</t>
  </si>
  <si>
    <t>ED-2019-087</t>
  </si>
  <si>
    <t>CONSTRUCCIÓN DE TECHUMBRE  EN PREESCOLAR "FRANCISCO JAVIER CLAVIJERO" CVE. 16DCC0029X</t>
  </si>
  <si>
    <t>CRESCENCIO MORALES, 1A. MZA.EL RINCÓN</t>
  </si>
  <si>
    <t>ED-2019-088</t>
  </si>
  <si>
    <t>MEJORAMIENTO DE SERVICIOS BÁSICOS  EN PREESCOLAR "JUAN ESCUTIA" CVE. 16DCC0116S</t>
  </si>
  <si>
    <t>CRESCENCIO MORALES, 1A. MZA.</t>
  </si>
  <si>
    <t>ED-2019-089</t>
  </si>
  <si>
    <t>AMPLIACIÓN DE BARDA PERIMETRAL EN ESCUELA SECUNDARIA TÉCNICA NO. 95 CVE. 16DST0095N, 2A. ETAPA.</t>
  </si>
  <si>
    <t>ED-2019-090</t>
  </si>
  <si>
    <t>CONSTRUCCIÓN DE BARDA PERIMETRAL EN ESC. TELESECUNDARIA ESTV16447</t>
  </si>
  <si>
    <t>CRESCENCIO MORALES, LA BARRANCA</t>
  </si>
  <si>
    <t>ED-2019-091</t>
  </si>
  <si>
    <t>MEJORAMIENTO DE AULAS  EN ESC. TELESECUNDARIA  CVE. 16ETV0763A</t>
  </si>
  <si>
    <t>CRESCENCIO MORALES, LA DIETA</t>
  </si>
  <si>
    <t>ED-2019-092</t>
  </si>
  <si>
    <t>CONSTRUCCIÓN DE CERCO PERIMETRAL EN ESC. TELESECUNDARIA  ESTV16883  1A. ETAPA</t>
  </si>
  <si>
    <t>CRESCENCIO MORALES, LOS ESCOBALES</t>
  </si>
  <si>
    <t>ED-2019-093</t>
  </si>
  <si>
    <t>MEJORAMIENTO DE AULAS EN ESC. TELESECUNDARIA "20 DE NOVIEMBRE" 16ETV0050D</t>
  </si>
  <si>
    <t>CRESCENCIO MORALES, MACHO DE AGUA.</t>
  </si>
  <si>
    <t>ED-2019-094</t>
  </si>
  <si>
    <t>INTRODUCCIÓN DE SERVICIO DE ENERGÍA ELÉCTRICA EN JN. DE NIÑOS "JOSÉ MA. MORELOS Y PAVÓN"  CVE. 16DCC0233H</t>
  </si>
  <si>
    <t>CRESCENCIO MORALES, 2A. MZA., EL TIGRITO.</t>
  </si>
  <si>
    <t>ED-2019-095</t>
  </si>
  <si>
    <t>MEJORAMIENTO DE AULA  EN JN. DE NIÑOS "TZISEJE" CVE. 16DCC0223A-M</t>
  </si>
  <si>
    <t>CRESCENCIO MORALES, 2A. MZA., EL TIGRE.</t>
  </si>
  <si>
    <t>ED-2019-096</t>
  </si>
  <si>
    <t>CONSTRUCCIÓN DE AULA EN ESC. PRIM. RURAL "LA CORREGIDORA".  CCT 16DPR1968C</t>
  </si>
  <si>
    <t>CURUNGUEO, PUENTEZUELAS.</t>
  </si>
  <si>
    <t>ED-2019-097</t>
  </si>
  <si>
    <t>CONSTRUCCIÓN DE AULA EN ESC. PRIM. RURAL "LÁZARO CÁRDENAS" 16 DPR3598O</t>
  </si>
  <si>
    <t>CURUNGUEO, 4A. MZA. LA GIRONDA</t>
  </si>
  <si>
    <t>ED-2019-098</t>
  </si>
  <si>
    <t xml:space="preserve">CONSTRUCCIÓN DE CERCO PERIMETRAL EN JARDÍN DE NIÑOS </t>
  </si>
  <si>
    <t>CURUNGUEO , LA GIRONDA</t>
  </si>
  <si>
    <t>ED-2019-099</t>
  </si>
  <si>
    <t>MEJORAMIENTO DE 2 AULAS EN ESCUELA PRIMARIA "JOSÉ MA. MORELOS" CVE. 16DPR1952B</t>
  </si>
  <si>
    <t>CURUNGUEO, 1A. MZA.</t>
  </si>
  <si>
    <t>ED-2019-100</t>
  </si>
  <si>
    <t>MEJORAMIENTO DE AULAS EN JN. DE NIÑOS "16 DE SEPTIEMBRE" CVE. 16DCC0112W</t>
  </si>
  <si>
    <t>DONACIANO OJEDA, 4A. MZA. CHIMUSDÁ.</t>
  </si>
  <si>
    <t>ED-2019-101</t>
  </si>
  <si>
    <t>MEJORAMIENTO DE SANITARIOS Y SERVICIOS BÁSICOS EN JN. DE NIÑOS "PIPILA" CVE. 16DCC0109I</t>
  </si>
  <si>
    <t xml:space="preserve">DONACIANO OJEDA, 1A. MZA. </t>
  </si>
  <si>
    <t>ED-2019-102</t>
  </si>
  <si>
    <t>CONSTRUCCIÓN DE AULA EN ESCUELA PRIMARIA "LÁZARO CÁRDENAS" CVE. 16DPR3783K</t>
  </si>
  <si>
    <t xml:space="preserve">DONACIANO OJEDA, 2A. MZA. BARRIO DE GUADAUPE </t>
  </si>
  <si>
    <t>ED-2019-103</t>
  </si>
  <si>
    <t>MEJORAMIENTO DE AULAS EN ESCUELA PRIMARIA "EMILIANO ZAPATA" CVE. 16DPR2764P</t>
  </si>
  <si>
    <t>COLONIA EMILIANO ZAPATA, 2A. MZA.</t>
  </si>
  <si>
    <t>ED-2019-104</t>
  </si>
  <si>
    <t>MEJORAMIENTO DE AULAS Y SANITARIOS DE LA ESCUELA PRIMARIA "JOAQUIN BARANDA " CVE.16DPB0205Q</t>
  </si>
  <si>
    <t>FRANCISCO SERRATO 3RA. MANZANA</t>
  </si>
  <si>
    <t>ED-2019-105</t>
  </si>
  <si>
    <t>MEJORAMIENTO DE AULAS, EN ESC. SEC. TEC. NO. 49</t>
  </si>
  <si>
    <t>HEROICA ZITÁCUARO, AV. REVOLUCIÓN SUR NO. 352</t>
  </si>
  <si>
    <t>ED-2019-106</t>
  </si>
  <si>
    <t>MEJORAMIENTO DE AULAS EN ESC. PRIM. "NIÑOS HEROES"</t>
  </si>
  <si>
    <t>HEROICA ZITÁCUARO</t>
  </si>
  <si>
    <t>ED-2019-107</t>
  </si>
  <si>
    <t>CONSTRUCCIÓN DE AULA EN ESC. PRIM. "AMADO NERVO" CVE. 16DPR1934M</t>
  </si>
  <si>
    <t>HEROICA ZITÁCUARO, AV. HIDALGO #119</t>
  </si>
  <si>
    <t>ED-2019-108</t>
  </si>
  <si>
    <t>CONSTRUCCIÓN DE AULA EN ESC. PRIM. "20 DE NOVIEMBRE"</t>
  </si>
  <si>
    <t>IGNACIO LÓPEZ RAYÓN, MESAS DE ENANDIO</t>
  </si>
  <si>
    <t>ED-2019-109</t>
  </si>
  <si>
    <t>CONSTRUCCIÓN DE AULA EN ESC. PRIM. CVE.  16KPR0334V</t>
  </si>
  <si>
    <t xml:space="preserve">IGNACIO LÓPEZ RAYON, LOS REYES, 5TA. MZA. </t>
  </si>
  <si>
    <t>ED-2019-110</t>
  </si>
  <si>
    <t xml:space="preserve">MEJORAMIENTO DE AULAS EN TELEBACHILLERATO </t>
  </si>
  <si>
    <t>NICOLÁS ROMERO, 2A. MZA.</t>
  </si>
  <si>
    <t>ED-2019-111</t>
  </si>
  <si>
    <t>MEJORAMIENTO DE AULAS TELESECUNDARIA  ESTV16124</t>
  </si>
  <si>
    <t>NICOLÁS ROMERO, TOMA DE AGUA</t>
  </si>
  <si>
    <t>ED-2019-112</t>
  </si>
  <si>
    <t>MEJORAMIENTO DE AULAS TELESECUNDARIA "5 DE MAYO" CVE. 16ETV0887J.</t>
  </si>
  <si>
    <t>NICOLÁS ROMERO, EL RINCÓN.</t>
  </si>
  <si>
    <t>ED-2019-113</t>
  </si>
  <si>
    <t>MEJORAMIENTO DE AULA EN ESC. PRIM. RURAL "JUAN DE LA BARRERA" 16DPB0274M</t>
  </si>
  <si>
    <t>SAN FELIPE LOS ALZATI, 3A. MZA. LA BELLOTA</t>
  </si>
  <si>
    <t>ED-2019-114</t>
  </si>
  <si>
    <t>INSTALACIÓN ELÉCTRICA PARA TELEBACHILLERATO COMUNITARIO "LA PALMA" CVE. 16ETK0003N</t>
  </si>
  <si>
    <t>SAN JUAN ZITÁCUARO, COL. LA PALMA.</t>
  </si>
  <si>
    <t>URB-2019-117</t>
  </si>
  <si>
    <t xml:space="preserve">PAVIMENTACIÓN DE CAMINO </t>
  </si>
  <si>
    <t xml:space="preserve">COATEPEC DE MORELOS, NUEVO AMANECER </t>
  </si>
  <si>
    <t>URB-2019-118</t>
  </si>
  <si>
    <t>CONSTRUCCIÓN DE BANQUETAS DE CONCRETO HIDRÁULICO</t>
  </si>
  <si>
    <t>URB-2019-119</t>
  </si>
  <si>
    <t>REHABILITACIÓN DE CAMINOS RURALES</t>
  </si>
  <si>
    <t>COATEPEC DE MORELOS,  LOS POLVILLOS</t>
  </si>
  <si>
    <t>URB-2019-120</t>
  </si>
  <si>
    <t>REHABILITACIÓN DE CAMINO RURAL</t>
  </si>
  <si>
    <t>CRESCENCIO MORALES, EL CAPULÍN</t>
  </si>
  <si>
    <t>URB-2019-121</t>
  </si>
  <si>
    <t>CURUNGUEO, EL LLANO</t>
  </si>
  <si>
    <t>URB-2019-122</t>
  </si>
  <si>
    <t>CURUNGUEO, VALLE VERDE - MASISA</t>
  </si>
  <si>
    <t>URB-2019-123</t>
  </si>
  <si>
    <t>CONSTRUCCIÓN DE  ANDADOR PEATONAL</t>
  </si>
  <si>
    <t>HEROICA ZITÁCUARO, COL. EDUCACIÓN</t>
  </si>
  <si>
    <t>URB-2019-124</t>
  </si>
  <si>
    <t>CONSTRUCCIÓN DE MURO DE CONTENCIÓN Y PAVIMENTACIÓN</t>
  </si>
  <si>
    <t>URB-2019-125</t>
  </si>
  <si>
    <t>REHABILITACIÓN DE CALLES DE LA CIUDAD (BACHEO).</t>
  </si>
  <si>
    <t>URB-2019-126</t>
  </si>
  <si>
    <t>MEJORAMIENTO DE LA SEÑALÉTICA DE LA CIUDAD</t>
  </si>
  <si>
    <t>URB-2019-127</t>
  </si>
  <si>
    <t>URB-2019-128</t>
  </si>
  <si>
    <t>REHABILITACIÓN DE PAVIMENTO Y OBRAS PLUVIALES EN LIBRAMIENTO FRANCISCO J. MÚJICA</t>
  </si>
  <si>
    <t>HEROICA ZITÁCUARO, COL. EL CEDANO</t>
  </si>
  <si>
    <t>URB-2019-129</t>
  </si>
  <si>
    <t>CONSTRUCCIÓN DE BARANDAL DE CONCRETO EN VIALIDAD</t>
  </si>
  <si>
    <t>HEROICA ZITÁCUARO, COL. MORELOS.</t>
  </si>
  <si>
    <t>URB-2019-130</t>
  </si>
  <si>
    <t>CONSTRUCCIÓN DE PROTECCIONES DE MALLA EN VIALIDAD</t>
  </si>
  <si>
    <t>HEROICA ZITÁCUARO, COL. LA MANGANA</t>
  </si>
  <si>
    <t>URB-2019-131</t>
  </si>
  <si>
    <t>PAVIMENTACIÓN DE CALLE "LAS LIRAS" A BASE DE CONCRETO HIDRÁULICO.</t>
  </si>
  <si>
    <t>SAN FELIPE LOS ALZATI</t>
  </si>
  <si>
    <t>URB-2019-132</t>
  </si>
  <si>
    <t>PAVIMENTACIÓN DE CALLE DE CONCRETO HIDRÁULICO</t>
  </si>
  <si>
    <t>SAN JUAN ZITÁCUARO, LAS ROSAS</t>
  </si>
  <si>
    <t>URB-2019-133</t>
  </si>
  <si>
    <t>ZIRÁHUATO DE LOS BERNAL, PUENTECILLAS</t>
  </si>
  <si>
    <t>OP-2019-134</t>
  </si>
  <si>
    <t>CONSTRUCCIÓN DE CANAL DE RIEGO</t>
  </si>
  <si>
    <t>EL AGUACATE.</t>
  </si>
  <si>
    <t>GI-2019-135</t>
  </si>
  <si>
    <t>GASTOS INDIRECTOS</t>
  </si>
  <si>
    <t>AYS-2019-137</t>
  </si>
  <si>
    <t xml:space="preserve">CRESCENCIO MORALES,  1A. </t>
  </si>
  <si>
    <t>AYS-2019-138</t>
  </si>
  <si>
    <t>CONSTRUCCIÓN DE LÍNEA DE ALIMENTACIÓN DEL TANQUE DE ALMACENAMIENTO EL AGUACATE A LA GLORIETA DE LA MUJER MAZAHUA, PARA LA INTERCONEXIÓN CON LA LÍNEA DE CONDUCCIÓN, LA CIENEGA - EL CERRITO.</t>
  </si>
  <si>
    <t>HEROICA ZITÁCUARO.</t>
  </si>
  <si>
    <t>AYS-2019-139</t>
  </si>
  <si>
    <t>AMPLIACIÓN DE LINEA DE AGUA POTABLE DE 2" DE DIÁMETRO</t>
  </si>
  <si>
    <t>FRANCISCO SERRATO, COLONIA ADOLFO LÓPEZ MATEOS</t>
  </si>
  <si>
    <t>AYS-2019-140</t>
  </si>
  <si>
    <t xml:space="preserve">AMPLIACIÓN DE RED DE AGUA POTABLE </t>
  </si>
  <si>
    <t>HEROICA ZITÁCUARO, COL. EL CALVARIO.</t>
  </si>
  <si>
    <t>AYS-2019-141</t>
  </si>
  <si>
    <t>AMPLIACIÓN DE LA LÍNEA DE ALIMENTACIÓN DEL TANQUE DE ALMACENAMIENTO EL AGUACATE A LA SEGUNDA MZA. DE LA TENENCIA DE NICOLÁS ROMERO.</t>
  </si>
  <si>
    <t>NICOLÁS ROMERO.</t>
  </si>
  <si>
    <t>AYS-2019-142</t>
  </si>
  <si>
    <t>CONSTRUCCIÓN DE RED DE DISTRIBUCIÓN DE AGUA POTABLE</t>
  </si>
  <si>
    <t xml:space="preserve">TIMBINEO DE LOS CONTRERAS, 1A. MZA. </t>
  </si>
  <si>
    <t>AYS-2019-143</t>
  </si>
  <si>
    <t>COATEPEC DE MORELOS, LA GARITA</t>
  </si>
  <si>
    <t>AYS-2019-144</t>
  </si>
  <si>
    <t>AYS-2019-145</t>
  </si>
  <si>
    <t>VIV-2019-146</t>
  </si>
  <si>
    <t>OCURIO</t>
  </si>
  <si>
    <t>VIV-2019-147</t>
  </si>
  <si>
    <t xml:space="preserve">AMPLIACIÓN DE RED  DE ENERGÍA ELÉCTRICA </t>
  </si>
  <si>
    <t>DONACIANO OJEDA 2A. MZA., LA SEGUNDITA.</t>
  </si>
  <si>
    <t>VIV-2019-148</t>
  </si>
  <si>
    <t>3RA. MZA. DE SAN FELIPE, PASANDO LA DESVIACION A ANGANGUEO Y PASANDO LA DESVIACION A DON GU</t>
  </si>
  <si>
    <t>VIV-2019-149</t>
  </si>
  <si>
    <t>ZIRÁHUATO DE LOS BERNAL, LA ESTACIÓN</t>
  </si>
  <si>
    <t>SAL-2019-150</t>
  </si>
  <si>
    <t>CONSTRUCCION DE BARDA PERIMETRAL EN CLINICA DE IMSS "674302" "MNIMO003266"</t>
  </si>
  <si>
    <t>IGNACIO LOPEZ RAYON, "LA COYOTA"</t>
  </si>
  <si>
    <t>ED-2019-151</t>
  </si>
  <si>
    <t>CONSTRUCCIÓN DE SANITARIOS EN CONALEP DE APUTZIO DE JUAREZ</t>
  </si>
  <si>
    <t>APUTZIO DE JUAREZ, SANTA MARÍA</t>
  </si>
  <si>
    <t>ED-2019-152</t>
  </si>
  <si>
    <t>CONSTRUCCIÓN DE BARDA PERIMETRAL Y MEJORAMIENTO DE SANITARIOS  EN JARDÍN DE NIÑOS</t>
  </si>
  <si>
    <t>ED-2019-153</t>
  </si>
  <si>
    <t>MEJORAMIENTO DE AULA Y SANITARIOS EN JARDÍN DE NIÑOS IND. "MARIA DEL CARMEN SERDAN" CVE. 16DCC02321</t>
  </si>
  <si>
    <t>SAN FELIPE LOS ALZATI, PUERTO AZUL</t>
  </si>
  <si>
    <t>ED-2019-159</t>
  </si>
  <si>
    <t>MEJORAMIENTO DE AULA EN JARDÍN DE NIÑOS "GRAL. LAZARO CARDENAS DEL RIO" CVE. 16DCC0149J</t>
  </si>
  <si>
    <t>SAN FELIPE LOS ALZATI, AGUA BLANCA (LA PALMA)</t>
  </si>
  <si>
    <t>ED-2019-154</t>
  </si>
  <si>
    <t>CONSTRUCCIÓN DE FACHADA EN ACCESO  PREESCOLAR "JOSE VASCONCELOS"</t>
  </si>
  <si>
    <t>SAN JUAN ZITÁCUARO, LA FUNDICIÓN.</t>
  </si>
  <si>
    <t>ED-2019-155</t>
  </si>
  <si>
    <t>CONSTRUCCIÓN DE TECHUMBRE EN JARDÍN DE NIÑOS "MARÍA MONTESORI" CVE: 16DCC0252W</t>
  </si>
  <si>
    <t>ZIRÁHUATO, DE LOS BERNAL,  1A. MZA LA MESA</t>
  </si>
  <si>
    <t>URB-2019-156</t>
  </si>
  <si>
    <t>PROGRAMA DE MEJORAMIENTO DEL ALUMBRADO PÚBLICO EN EL MUNICIPIO</t>
  </si>
  <si>
    <t>URB-2019-157</t>
  </si>
  <si>
    <t>PAVIMENTACIÓN DE CALLE A BASE DE CONCRRETO HIDRÁULICO 1A. ETAPA.</t>
  </si>
  <si>
    <t>CHICHIMEQUILLAS DE ESCOBEDO, AMPLIACIÓN DE SAN MIGUEL</t>
  </si>
  <si>
    <t>URB-2019-158</t>
  </si>
  <si>
    <t>AMPLIACIÓN Y MEJORAMIENTO DE CAMINO RURAL</t>
  </si>
  <si>
    <t>AYS-2019- 160</t>
  </si>
  <si>
    <t>CONSTRUCCIÓN DE COLECTOR PLUVIAL EN CALLE MIGUEL HIDALGO ORIENTE Y RAFAEL LANDÍVAR EN LA LOCALIDAD HEROICA ZITÁCUARO.</t>
  </si>
  <si>
    <t>AYS-2019-161</t>
  </si>
  <si>
    <t>CONSTRUCCIÓN DE COLECTOR MIXTO EN LA "BARRANCA DEL DIABLO" EN LA LOCALIDAD HEROICA ZITÁCUARO.</t>
  </si>
  <si>
    <t>AYS-2019-162</t>
  </si>
  <si>
    <t>EQUIPAMIENTO E INFRAESTRUCTURA DE POZO PROFUNDO "EL MORAL" CON LÍNEA DE CONDUCCIÓN HACIA TANQUE "EL CERRITO" EN LA LOCALIDAD HEROICA ZITÁCUARO.</t>
  </si>
  <si>
    <t>AYS-2019-163</t>
  </si>
  <si>
    <t>CONSTRUCCIÓN DE COLECTORES DE AGUA PLUVIAL EN LA CARRETERA MORELIA - TOLUCA EN EL TRAMO DEL KM. 86+000 AL 87+780</t>
  </si>
  <si>
    <t>COLONIA EMILIANO ZAPATA (SAN JUAN ZITÁCUARO - ZITÁCUARO (PARQUE INDRUSTRIAL)</t>
  </si>
  <si>
    <t>ED-2019- 164</t>
  </si>
  <si>
    <t>CONSTRUCCIÓN DE BARDA PERIMETRAL EN ESCUELA PRIMARIA JOSÉ MARÍA MORELOS, CVE. 16DPR2554K</t>
  </si>
  <si>
    <t>COATEPEC DE MORELOS, 1A. MZA.</t>
  </si>
  <si>
    <t>URB-2019-165</t>
  </si>
  <si>
    <t>CONSTRUCCIÓN DE TROTAPISTA EN UNIDAD DEPORTIVA "LA JOYA"</t>
  </si>
  <si>
    <t>HEROICA ZITÁCUARO, COL. INDEPENDENCIA</t>
  </si>
  <si>
    <t>URB-2019-166</t>
  </si>
  <si>
    <t>REHABILITACIÓN DE OFICINAS DE LA PRESIDENCIA</t>
  </si>
  <si>
    <t>HEROICA ZITÁCUARO, COL. VISTA HERMOSA</t>
  </si>
  <si>
    <t>URB-2019-167</t>
  </si>
  <si>
    <t>CONSTRUCCIÓN DE CANCHAS DE VOLIBOL EN EL COMPLEJO DEPORTIVO "SALESIANO"</t>
  </si>
  <si>
    <t>HEROICA ZITÁCUARO, COL. MIGUEL HIDALGO</t>
  </si>
  <si>
    <t>URB-2019-168</t>
  </si>
  <si>
    <t>PAVIMENTACIÓN DE CALLE MELCHOR OCAMPO</t>
  </si>
  <si>
    <t>URB-2019-169</t>
  </si>
  <si>
    <t>HEROICA ZITÁCUARO, COL. CENTRO</t>
  </si>
  <si>
    <t>PDI-2019-171</t>
  </si>
  <si>
    <t>PDI-2019-172</t>
  </si>
  <si>
    <t>PDI-2019-173</t>
  </si>
  <si>
    <t xml:space="preserve">
REHABILITACIÓN Y ACONDICIONAMIENTO DE ESPACIOS PÚBLICOS DE LA PRESIDENCIA MUNICIPAL
</t>
  </si>
  <si>
    <t>ADQUISICIÓN DE HARDWARE PARA OFICINAS DE LA SECRETARÍA DE DESARROLLO URBANO Y OBRAS PÚBLICAS.</t>
  </si>
  <si>
    <t>CREACIÓN DEL MANUAL DE PROCEDIMIENTOS Y ORGANIZACIÓN DE LA SECRETARÍA DE DESARROLLO URBANO Y OBRAS PÚBLICAS</t>
  </si>
  <si>
    <t>AYS-2019-174</t>
  </si>
  <si>
    <t>AYS-2019-175</t>
  </si>
  <si>
    <t>AYS-2019-176</t>
  </si>
  <si>
    <t>AYS-2019-177</t>
  </si>
  <si>
    <t>AYS-2019-178</t>
  </si>
  <si>
    <t>AMPLIACIÓN DE LA RED DE DISTRIBUCIÓN DE ENERGÍA ELÉCTRICA EN LA LOCALIDAD DE RÍO DE GUADALUPE.</t>
  </si>
  <si>
    <t>CRESCENCIO MORALES, 4A. MZA. ANTES DE LA IGLESIA, SOBRE CAMINO PRINCIPAL.</t>
  </si>
  <si>
    <t>CRESCENCIO MORALES,  4A. MZA. PARAJE LOS MAGUEYES.</t>
  </si>
  <si>
    <t>CRESCENCIO MORALES, 4A. MZA. LA CURVA.</t>
  </si>
  <si>
    <t>CRESCENCIO MORALES, 4A. MZA, PASANDO ESCUELA PRIMARIA "MELCHOR OCAMPO".</t>
  </si>
  <si>
    <t>CRESCENCIO MORALES, 4A. MZA. PARAJE LOS TEJOCOTES.</t>
  </si>
  <si>
    <t>AYS-2019-179</t>
  </si>
  <si>
    <t>VIV-2019-180</t>
  </si>
  <si>
    <t>VIV-2019-181</t>
  </si>
  <si>
    <t>VIV-2019-182</t>
  </si>
  <si>
    <t>VIV-2019-183</t>
  </si>
  <si>
    <t>EQUIPAMIENTO DE POZO PROFUNDO LA PLANTA</t>
  </si>
  <si>
    <t>CONSTRUCCIÓN DE OBRA COMPLEMENTARIA PARA POZO PROFUNDO (CASETA DE CLORACIÓN)</t>
  </si>
  <si>
    <t>SAN FELIPE LOS ALZATI, EL FRESNO</t>
  </si>
  <si>
    <t>SAN FELIPE LOS ALZATI, RINCÓN DE DONGÚ</t>
  </si>
  <si>
    <t>DONACIANO OJEDA, LA SEGUNDITA</t>
  </si>
  <si>
    <t>MODERNIZACIÓN DE ESPACIO PÚBLICO "MELCHOR OCAMPO".</t>
  </si>
  <si>
    <t>AYS-2019- 170</t>
  </si>
  <si>
    <t>CONSTRUCCIÓN DE COLECTOR PLUVIAL EN LA LOCALIDAD HEROICA ZITÁCUARO.</t>
  </si>
  <si>
    <t>AYS-2019-184</t>
  </si>
  <si>
    <t>AYS-2019-185</t>
  </si>
  <si>
    <t>EQUIPAMIENTO DE POZO PROFUNDO "LA AGUACATERA" EN LA LOCALIDAD "FRACCIONAMIENTO LA AGUACATERA DEL MONTE" Y
CONSTRUCCIÓN DE LÍNEA DE CONDUCCIÓN HACIA EL TANQUE DE LA LOCALIDAD DEL "EL NARANJO", MUNICIPIO DE ZITÁCUARO</t>
  </si>
  <si>
    <t>RECONSTRUCCIÓN DEL SUBCOLECTOR EN CALLE 1a. DE MANUEL DOBLADO, ENTRE CALLE LÁZARO CÁRDENAS NORTE Y LA INTERCONEXIÓN
AL COLECTOR NORTE, EN LA LOCALIDAD HEROICA ZITÁCUARO.</t>
  </si>
  <si>
    <t>CHICHIMEQUILLAS DE ESCOBEDO, DEL FRACCIONAMIENTO LA AGUACATERA DEL MONTE A EL NARANJO.</t>
  </si>
  <si>
    <t>LIC. HUGO ALBERTO HERNÁNDEZ SUÁREZ</t>
  </si>
  <si>
    <t>M.J.O. MARÍA DEL CARMEN LÓPEZ HERREJÓN</t>
  </si>
  <si>
    <t>827-613-61301</t>
  </si>
  <si>
    <t>827-122-12201, 827-242-24201, 827-249-24901, 827-347-34701</t>
  </si>
  <si>
    <t>12201, 24201, 24901, 34701</t>
  </si>
  <si>
    <t>827-613-61311</t>
  </si>
  <si>
    <t>827-122-12201, 827-242-24201, 827-249-24901</t>
  </si>
  <si>
    <t>12201, 24201, 24901</t>
  </si>
  <si>
    <t>827-613-61306</t>
  </si>
  <si>
    <t>827-613-61307</t>
  </si>
  <si>
    <t>827-122-12201, 827-242-24201, 827-249-24901, 827-244-24401, 827-326-32602</t>
  </si>
  <si>
    <t>12201, 24201, 24901, 24401, 32602</t>
  </si>
  <si>
    <t>827-122-12201, 827-242-24201, 827-244-24401, 827-249-24901, 827-326-32602</t>
  </si>
  <si>
    <t>12201, 24201, 24401, 24901, 32602</t>
  </si>
  <si>
    <t>827-611-61106</t>
  </si>
  <si>
    <t>827-122-12201, 827-242-24201, 827-246-24601, 827-249-24901, 827-244-24401, 827-347-34701</t>
  </si>
  <si>
    <t>12201, 24201, 24601, 24901, 24401, 34701</t>
  </si>
  <si>
    <t>827-122-12201</t>
  </si>
  <si>
    <t>827-612-61208</t>
  </si>
  <si>
    <t>827-122-12201, 827-249-24901, 827-242-24201, 827-244-24401, 827-249-24901</t>
  </si>
  <si>
    <t>12201, 24901, 24201, 24401, 24901</t>
  </si>
  <si>
    <t>827-612-61202</t>
  </si>
  <si>
    <t>827-122-12201, 827-247-24701, 827-249-24901, 827-246-24601, 827-242-24201</t>
  </si>
  <si>
    <t>12201, 24701, 24901, 24601, 24201</t>
  </si>
  <si>
    <t>827-122-12201, 827-242-24201, 827-247-24701, 827-249-24901</t>
  </si>
  <si>
    <t>12201, 24201, 24701, 24901</t>
  </si>
  <si>
    <t>827-122-12201, 827-249-24901</t>
  </si>
  <si>
    <t>12201, 24901</t>
  </si>
  <si>
    <t>827-122-12201, 827-242-24201, 827-244-24401, 827-249-24901</t>
  </si>
  <si>
    <t>12201, 24201, 24401, 24901</t>
  </si>
  <si>
    <t>827-122-12201, 827-242-24201, 827-246-24601, 827-247-24701, 827-249-24901</t>
  </si>
  <si>
    <t>12201, 24201, 24601, 24701, 24901</t>
  </si>
  <si>
    <t>827-122-12201, 827-242-24201, 827-249-24901, 827-244-24401, 827-347-34701</t>
  </si>
  <si>
    <t>12201, 24201, 24901, 24401, 34701</t>
  </si>
  <si>
    <t>827-122-12201, 827-249-24901, 827-243-24301, 827-242-24201</t>
  </si>
  <si>
    <t>12201, 24901, 24301, 24201</t>
  </si>
  <si>
    <t>827-122-12201, 827-249-24901, 827-242-24201, 827-244-24401, 827-347-34701, 827-246-24601</t>
  </si>
  <si>
    <t>12201, 24901, 24201, 24401, 34701, 24601</t>
  </si>
  <si>
    <t>827-122-12201, 827-249-24901, 827-347-34701, 827-242-24201</t>
  </si>
  <si>
    <t>12201, 24901, 34701, 24201</t>
  </si>
  <si>
    <t>827-614-61405</t>
  </si>
  <si>
    <t>827-122-12201, 827-159-15901, 827-326-32602</t>
  </si>
  <si>
    <t>12201, 15901, 32602</t>
  </si>
  <si>
    <t>827-122-12201, 827-245-24501, 827-249-24901, 827-159-15901, 827-271-27101</t>
  </si>
  <si>
    <t>12201, 24501, 24901, 15901, 27101</t>
  </si>
  <si>
    <t>827-616-61605</t>
  </si>
  <si>
    <t>827-332-33202, 827-565-56501, 827-563-56301, 827-319-31902, 827-248-24801</t>
  </si>
  <si>
    <t>33202, 56501, 56301, 31902, 24801</t>
  </si>
  <si>
    <t>827-122-12201, 827-242-24201</t>
  </si>
  <si>
    <t>12201, 24201</t>
  </si>
  <si>
    <t>827-246-24601</t>
  </si>
  <si>
    <t>INFORME DEL AVANCE DE OBRA PÚBLICA DEL EJERCICIO FISCAL 2019</t>
  </si>
  <si>
    <t>INFORMACIÓN PARA EFECTOS DE PLANEACIÓN</t>
  </si>
  <si>
    <t>DEL 1° DE ENERO AL 30 DE JUNIO DE 2019</t>
  </si>
  <si>
    <t>DE ENERO A JUNIO DEL AÑO 2019</t>
  </si>
  <si>
    <t>NÚMERO DE OBRA EN EL PROGRAMA OPERATIVO ANUAL (POA) (19)</t>
  </si>
  <si>
    <t xml:space="preserve">ESTRUCTURA FINANCIERA  EJERCIDA  (14)  </t>
  </si>
  <si>
    <t xml:space="preserve">ESTRUCTURA FINACIERA POR EJERCER    (15)
</t>
  </si>
  <si>
    <t>AVANCE FINANCIERO DE OBRA (18)</t>
  </si>
  <si>
    <t>ESTRUCTURA FINANCIERA PRESUPUESTADA  (13)</t>
  </si>
  <si>
    <t>NÚMERO DE ACTA DE APROBACIÓN DE CABILDO (20)</t>
  </si>
  <si>
    <t>NÚMERO DE BENEFICIARIOS /METAS   (10)</t>
  </si>
  <si>
    <t>AVANCE FISICO DE OBRA (18)</t>
  </si>
  <si>
    <t>JUAN CARLOS GUZMÁN MARÍN</t>
  </si>
  <si>
    <t>SECRETARIO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</si>
</sst>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[$€]_-;\-* #,##0.00\ [$€]_-;_-* &quot;-&quot;??\ [$€]_-;_-@_-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b/>
      <u/>
      <sz val="20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u/>
      <sz val="20"/>
      <color theme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16" borderId="1" applyNumberFormat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1" fillId="18" borderId="0" applyNumberFormat="0" applyBorder="0" applyAlignment="0" applyProtection="0"/>
    <xf numFmtId="43" fontId="1" fillId="0" borderId="0" applyFont="0" applyFill="0" applyBorder="0" applyAlignment="0" applyProtection="0"/>
    <xf numFmtId="0" fontId="12" fillId="19" borderId="0" applyNumberFormat="0" applyBorder="0" applyAlignment="0" applyProtection="0"/>
    <xf numFmtId="0" fontId="1" fillId="0" borderId="0"/>
    <xf numFmtId="0" fontId="28" fillId="0" borderId="0"/>
    <xf numFmtId="0" fontId="1" fillId="11" borderId="4" applyNumberFormat="0" applyFont="0" applyAlignment="0" applyProtection="0"/>
    <xf numFmtId="9" fontId="18" fillId="0" borderId="0" applyFont="0" applyFill="0" applyBorder="0" applyAlignment="0" applyProtection="0"/>
    <xf numFmtId="0" fontId="13" fillId="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ill="0" applyAlignment="0" applyProtection="0"/>
  </cellStyleXfs>
  <cellXfs count="116">
    <xf numFmtId="0" fontId="0" fillId="0" borderId="0" xfId="0"/>
    <xf numFmtId="0" fontId="30" fillId="0" borderId="0" xfId="0" applyFont="1"/>
    <xf numFmtId="0" fontId="31" fillId="0" borderId="0" xfId="0" applyFont="1" applyAlignment="1"/>
    <xf numFmtId="0" fontId="32" fillId="0" borderId="0" xfId="35" applyFont="1" applyAlignment="1" applyProtection="1"/>
    <xf numFmtId="0" fontId="19" fillId="0" borderId="0" xfId="35" applyFont="1" applyAlignment="1" applyProtection="1"/>
    <xf numFmtId="0" fontId="19" fillId="0" borderId="10" xfId="35" applyFont="1" applyBorder="1" applyAlignment="1" applyProtection="1"/>
    <xf numFmtId="4" fontId="23" fillId="0" borderId="11" xfId="37" applyNumberFormat="1" applyFont="1" applyFill="1" applyBorder="1" applyAlignment="1">
      <alignment horizontal="center" vertical="center" wrapText="1"/>
    </xf>
    <xf numFmtId="43" fontId="23" fillId="0" borderId="11" xfId="37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0" fontId="30" fillId="0" borderId="0" xfId="0" applyFont="1" applyBorder="1" applyAlignment="1"/>
    <xf numFmtId="0" fontId="30" fillId="0" borderId="0" xfId="0" applyFont="1" applyFill="1"/>
    <xf numFmtId="0" fontId="30" fillId="0" borderId="0" xfId="0" applyFont="1" applyBorder="1"/>
    <xf numFmtId="0" fontId="33" fillId="0" borderId="0" xfId="0" applyFont="1"/>
    <xf numFmtId="0" fontId="34" fillId="0" borderId="0" xfId="0" applyFont="1"/>
    <xf numFmtId="0" fontId="30" fillId="0" borderId="0" xfId="0" applyFont="1" applyBorder="1" applyAlignment="1">
      <alignment horizontal="center"/>
    </xf>
    <xf numFmtId="0" fontId="19" fillId="0" borderId="0" xfId="35" applyFont="1" applyAlignment="1" applyProtection="1">
      <alignment vertical="center"/>
    </xf>
    <xf numFmtId="4" fontId="23" fillId="20" borderId="12" xfId="0" applyNumberFormat="1" applyFont="1" applyFill="1" applyBorder="1" applyAlignment="1">
      <alignment horizontal="center" vertical="center"/>
    </xf>
    <xf numFmtId="4" fontId="24" fillId="21" borderId="12" xfId="0" applyNumberFormat="1" applyFont="1" applyFill="1" applyBorder="1" applyAlignment="1">
      <alignment horizontal="center" vertical="center"/>
    </xf>
    <xf numFmtId="4" fontId="24" fillId="21" borderId="13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4" fontId="24" fillId="22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23" borderId="12" xfId="0" applyNumberFormat="1" applyFont="1" applyFill="1" applyBorder="1" applyAlignment="1">
      <alignment horizontal="center" vertical="center" wrapText="1"/>
    </xf>
    <xf numFmtId="0" fontId="35" fillId="24" borderId="0" xfId="40" applyFont="1" applyFill="1" applyBorder="1" applyAlignment="1">
      <alignment horizontal="center"/>
    </xf>
    <xf numFmtId="0" fontId="35" fillId="24" borderId="0" xfId="40" applyFont="1" applyFill="1" applyBorder="1" applyAlignment="1"/>
    <xf numFmtId="49" fontId="26" fillId="0" borderId="11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wrapText="1"/>
    </xf>
    <xf numFmtId="0" fontId="36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36" fillId="0" borderId="11" xfId="0" applyNumberFormat="1" applyFont="1" applyFill="1" applyBorder="1" applyAlignment="1">
      <alignment vertical="center" wrapText="1"/>
    </xf>
    <xf numFmtId="4" fontId="30" fillId="0" borderId="0" xfId="0" applyNumberFormat="1" applyFont="1"/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top" wrapText="1"/>
    </xf>
    <xf numFmtId="0" fontId="3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" fontId="23" fillId="0" borderId="11" xfId="37" applyNumberFormat="1" applyFont="1" applyBorder="1" applyAlignment="1">
      <alignment horizontal="center" vertical="center" wrapText="1"/>
    </xf>
    <xf numFmtId="43" fontId="23" fillId="0" borderId="11" xfId="37" applyFont="1" applyBorder="1" applyAlignment="1">
      <alignment horizontal="center" vertical="center" wrapText="1"/>
    </xf>
    <xf numFmtId="9" fontId="34" fillId="0" borderId="11" xfId="42" applyFont="1" applyBorder="1" applyAlignment="1">
      <alignment horizontal="center" vertical="center"/>
    </xf>
    <xf numFmtId="9" fontId="34" fillId="0" borderId="11" xfId="42" applyFont="1" applyFill="1" applyBorder="1" applyAlignment="1">
      <alignment horizontal="center" vertical="center"/>
    </xf>
    <xf numFmtId="9" fontId="30" fillId="0" borderId="0" xfId="42" applyFont="1" applyAlignment="1">
      <alignment horizontal="center" vertical="center"/>
    </xf>
    <xf numFmtId="9" fontId="30" fillId="0" borderId="11" xfId="42" applyFont="1" applyBorder="1" applyAlignment="1">
      <alignment horizontal="center" vertical="center"/>
    </xf>
    <xf numFmtId="9" fontId="30" fillId="0" borderId="11" xfId="42" applyFont="1" applyFill="1" applyBorder="1" applyAlignment="1">
      <alignment horizontal="center" vertical="center"/>
    </xf>
    <xf numFmtId="9" fontId="24" fillId="0" borderId="0" xfId="42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left"/>
    </xf>
    <xf numFmtId="0" fontId="38" fillId="0" borderId="0" xfId="0" applyFont="1"/>
    <xf numFmtId="0" fontId="38" fillId="0" borderId="0" xfId="0" applyFont="1" applyBorder="1" applyAlignment="1"/>
    <xf numFmtId="49" fontId="38" fillId="0" borderId="10" xfId="4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4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0" borderId="0" xfId="0" applyFont="1"/>
    <xf numFmtId="0" fontId="39" fillId="0" borderId="0" xfId="0" applyFont="1" applyBorder="1" applyAlignment="1">
      <alignment wrapText="1"/>
    </xf>
    <xf numFmtId="0" fontId="38" fillId="0" borderId="10" xfId="0" applyFont="1" applyFill="1" applyBorder="1" applyAlignment="1">
      <alignment vertical="center"/>
    </xf>
    <xf numFmtId="0" fontId="35" fillId="0" borderId="0" xfId="40" applyFont="1" applyFill="1" applyBorder="1" applyAlignment="1">
      <alignment horizontal="center"/>
    </xf>
    <xf numFmtId="0" fontId="31" fillId="0" borderId="0" xfId="0" applyFont="1" applyFill="1" applyAlignment="1"/>
    <xf numFmtId="0" fontId="39" fillId="0" borderId="0" xfId="0" applyFont="1" applyFill="1"/>
    <xf numFmtId="0" fontId="30" fillId="0" borderId="0" xfId="0" applyFont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31" fillId="0" borderId="0" xfId="40" applyFont="1" applyAlignment="1">
      <alignment horizontal="center"/>
    </xf>
    <xf numFmtId="0" fontId="40" fillId="0" borderId="11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9" fontId="33" fillId="0" borderId="17" xfId="42" applyFont="1" applyBorder="1" applyAlignment="1">
      <alignment horizontal="center" vertical="center" wrapText="1"/>
    </xf>
    <xf numFmtId="9" fontId="33" fillId="0" borderId="16" xfId="42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4" fontId="20" fillId="0" borderId="11" xfId="37" applyNumberFormat="1" applyFont="1" applyBorder="1" applyAlignment="1">
      <alignment horizontal="center" vertical="center" wrapText="1"/>
    </xf>
    <xf numFmtId="4" fontId="22" fillId="0" borderId="11" xfId="37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8" xfId="35" applyFont="1" applyFill="1" applyBorder="1" applyAlignment="1" applyProtection="1">
      <alignment horizontal="center" vertical="center" wrapText="1"/>
    </xf>
    <xf numFmtId="0" fontId="21" fillId="0" borderId="19" xfId="35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/>
    </xf>
    <xf numFmtId="4" fontId="20" fillId="0" borderId="11" xfId="37" applyNumberFormat="1" applyFont="1" applyFill="1" applyBorder="1" applyAlignment="1">
      <alignment horizontal="center" vertical="center" wrapText="1"/>
    </xf>
    <xf numFmtId="4" fontId="22" fillId="0" borderId="11" xfId="37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</cellXfs>
  <cellStyles count="50">
    <cellStyle name="Buena 2" xfId="1"/>
    <cellStyle name="Cálculo 2" xfId="2"/>
    <cellStyle name="Celda de comprobación 2" xfId="3"/>
    <cellStyle name="Celda vinculada 2" xfId="4"/>
    <cellStyle name="Encabezado 4 2" xfId="5"/>
    <cellStyle name="Énfasis 1" xfId="6"/>
    <cellStyle name="Énfasis 2" xfId="7"/>
    <cellStyle name="Énfasis 3" xfId="8"/>
    <cellStyle name="Énfasis1 - 20%" xfId="9"/>
    <cellStyle name="Énfasis1 - 40%" xfId="10"/>
    <cellStyle name="Énfasis1 - 60%" xfId="11"/>
    <cellStyle name="Énfasis1 2" xfId="12"/>
    <cellStyle name="Énfasis2 - 20%" xfId="13"/>
    <cellStyle name="Énfasis2 - 40%" xfId="14"/>
    <cellStyle name="Énfasis2 - 60%" xfId="15"/>
    <cellStyle name="Énfasis2 2" xfId="16"/>
    <cellStyle name="Énfasis3 - 20%" xfId="17"/>
    <cellStyle name="Énfasis3 - 40%" xfId="18"/>
    <cellStyle name="Énfasis3 - 60%" xfId="19"/>
    <cellStyle name="Énfasis3 2" xfId="20"/>
    <cellStyle name="Énfasis4 - 20%" xfId="21"/>
    <cellStyle name="Énfasis4 - 40%" xfId="22"/>
    <cellStyle name="Énfasis4 - 60%" xfId="23"/>
    <cellStyle name="Énfasis4 2" xfId="24"/>
    <cellStyle name="Énfasis5 - 20%" xfId="25"/>
    <cellStyle name="Énfasis5 - 40%" xfId="26"/>
    <cellStyle name="Énfasis5 - 60%" xfId="27"/>
    <cellStyle name="Énfasis5 2" xfId="28"/>
    <cellStyle name="Énfasis6 - 20%" xfId="29"/>
    <cellStyle name="Énfasis6 - 40%" xfId="30"/>
    <cellStyle name="Énfasis6 - 60%" xfId="31"/>
    <cellStyle name="Énfasis6 2" xfId="32"/>
    <cellStyle name="Entrada 2" xfId="33"/>
    <cellStyle name="Euro" xfId="34"/>
    <cellStyle name="Hipervínculo" xfId="35" builtinId="8"/>
    <cellStyle name="Incorrecto 2" xfId="36"/>
    <cellStyle name="Millares 10 10" xfId="37"/>
    <cellStyle name="Neutral 2" xfId="38"/>
    <cellStyle name="Normal" xfId="0" builtinId="0"/>
    <cellStyle name="Normal 2 2" xfId="39"/>
    <cellStyle name="Normal 3" xfId="40"/>
    <cellStyle name="Notas 2" xfId="41"/>
    <cellStyle name="Porcentaje" xfId="42" builtinId="5"/>
    <cellStyle name="Salida 2" xfId="43"/>
    <cellStyle name="Texto de advertencia 2" xfId="44"/>
    <cellStyle name="Título 1 2" xfId="45"/>
    <cellStyle name="Título 2 2" xfId="46"/>
    <cellStyle name="Título 3 2" xfId="47"/>
    <cellStyle name="Título de hoja" xfId="48"/>
    <cellStyle name="Total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57150</xdr:colOff>
      <xdr:row>0</xdr:row>
      <xdr:rowOff>57150</xdr:rowOff>
    </xdr:from>
    <xdr:to>
      <xdr:col>30</xdr:col>
      <xdr:colOff>447675</xdr:colOff>
      <xdr:row>7</xdr:row>
      <xdr:rowOff>190500</xdr:rowOff>
    </xdr:to>
    <xdr:pic>
      <xdr:nvPicPr>
        <xdr:cNvPr id="520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0" y="57150"/>
          <a:ext cx="110490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409575</xdr:colOff>
      <xdr:row>1</xdr:row>
      <xdr:rowOff>104775</xdr:rowOff>
    </xdr:from>
    <xdr:to>
      <xdr:col>26</xdr:col>
      <xdr:colOff>723900</xdr:colOff>
      <xdr:row>3</xdr:row>
      <xdr:rowOff>180975</xdr:rowOff>
    </xdr:to>
    <xdr:grpSp>
      <xdr:nvGrpSpPr>
        <xdr:cNvPr id="4804" name="3 Grupo"/>
        <xdr:cNvGrpSpPr>
          <a:grpSpLocks/>
        </xdr:cNvGrpSpPr>
      </xdr:nvGrpSpPr>
      <xdr:grpSpPr bwMode="auto">
        <a:xfrm>
          <a:off x="27270075" y="400050"/>
          <a:ext cx="2238375" cy="609600"/>
          <a:chOff x="13068300" y="200025"/>
          <a:chExt cx="1276350" cy="600075"/>
        </a:xfrm>
      </xdr:grpSpPr>
      <xdr:sp macro="" textlink="">
        <xdr:nvSpPr>
          <xdr:cNvPr id="3" name="2 Rectángulo"/>
          <xdr:cNvSpPr/>
        </xdr:nvSpPr>
        <xdr:spPr>
          <a:xfrm>
            <a:off x="13068300" y="200025"/>
            <a:ext cx="1276350" cy="600075"/>
          </a:xfrm>
          <a:prstGeom prst="rect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endParaRPr lang="es-MX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13111750" y="228154"/>
            <a:ext cx="1189450" cy="52506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MX" sz="850">
                <a:latin typeface="Arial" pitchFamily="34" charset="0"/>
                <a:cs typeface="Arial" pitchFamily="34" charset="0"/>
              </a:rPr>
              <a:t>ESCUDO</a:t>
            </a:r>
            <a:r>
              <a:rPr lang="es-MX" sz="850" baseline="0">
                <a:latin typeface="Arial" pitchFamily="34" charset="0"/>
                <a:cs typeface="Arial" pitchFamily="34" charset="0"/>
              </a:rPr>
              <a:t> OFICIAL DEL MUNICIPIO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Documents%20and%20Settings/Usuario/Mis%20documentos/Downloads/CAPITALIZABL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6"/>
  <sheetViews>
    <sheetView tabSelected="1" view="pageBreakPreview" zoomScale="90" zoomScaleNormal="90" zoomScaleSheetLayoutView="90" workbookViewId="0">
      <pane xSplit="1" ySplit="11" topLeftCell="F177" activePane="bottomRight" state="frozen"/>
      <selection pane="topRight" activeCell="B1" sqref="B1"/>
      <selection pane="bottomLeft" activeCell="A12" sqref="A12"/>
      <selection pane="bottomRight" activeCell="T193" sqref="T193"/>
    </sheetView>
  </sheetViews>
  <sheetFormatPr baseColWidth="10" defaultRowHeight="16.5" x14ac:dyDescent="0.3"/>
  <cols>
    <col min="1" max="1" width="18.5703125" style="1" customWidth="1"/>
    <col min="2" max="2" width="16.42578125" style="1" customWidth="1"/>
    <col min="3" max="3" width="12" style="1" customWidth="1"/>
    <col min="4" max="4" width="12.5703125" style="1" customWidth="1"/>
    <col min="5" max="5" width="17.140625" style="1" customWidth="1"/>
    <col min="6" max="6" width="13.42578125" style="1" customWidth="1"/>
    <col min="7" max="7" width="15.7109375" style="1" bestFit="1" customWidth="1"/>
    <col min="8" max="8" width="14.7109375" style="1" customWidth="1"/>
    <col min="9" max="9" width="6" style="1" customWidth="1"/>
    <col min="10" max="10" width="7" style="13" customWidth="1"/>
    <col min="11" max="11" width="6.42578125" style="1" customWidth="1"/>
    <col min="12" max="12" width="11.85546875" style="1" bestFit="1" customWidth="1"/>
    <col min="13" max="13" width="11.28515625" style="1" bestFit="1" customWidth="1"/>
    <col min="14" max="14" width="10.140625" style="1" bestFit="1" customWidth="1"/>
    <col min="15" max="16" width="10.42578125" style="1" bestFit="1" customWidth="1"/>
    <col min="17" max="17" width="11.42578125" style="1" bestFit="1" customWidth="1"/>
    <col min="18" max="19" width="10.42578125" style="1" bestFit="1" customWidth="1"/>
    <col min="20" max="20" width="10.7109375" style="1" customWidth="1"/>
    <col min="21" max="21" width="7.7109375" style="1" bestFit="1" customWidth="1"/>
    <col min="22" max="22" width="8.28515625" style="1" bestFit="1" customWidth="1"/>
    <col min="23" max="23" width="11.140625" style="1" customWidth="1"/>
    <col min="24" max="24" width="11.28515625" style="1" bestFit="1" customWidth="1"/>
    <col min="25" max="25" width="10.42578125" style="1" bestFit="1" customWidth="1"/>
    <col min="26" max="26" width="9.7109375" style="1" bestFit="1" customWidth="1"/>
    <col min="27" max="28" width="10.42578125" style="1" bestFit="1" customWidth="1"/>
    <col min="29" max="29" width="11.140625" style="1" bestFit="1" customWidth="1"/>
    <col min="30" max="30" width="10.7109375" style="1" customWidth="1"/>
    <col min="31" max="31" width="9.140625" style="60" customWidth="1"/>
    <col min="32" max="16384" width="11.42578125" style="1"/>
  </cols>
  <sheetData>
    <row r="1" spans="1:31" ht="18.75" x14ac:dyDescent="0.3">
      <c r="A1" s="32"/>
      <c r="B1" s="32"/>
      <c r="C1" s="32"/>
      <c r="D1" s="32"/>
      <c r="E1" s="32"/>
      <c r="F1" s="32"/>
      <c r="G1" s="32"/>
      <c r="H1" s="32"/>
      <c r="I1" s="32"/>
      <c r="J1" s="78"/>
      <c r="K1" s="32"/>
      <c r="L1" s="32"/>
      <c r="M1" s="32"/>
      <c r="N1" s="33"/>
      <c r="O1" s="33"/>
      <c r="P1" s="33"/>
      <c r="Q1" s="33"/>
      <c r="R1" s="33"/>
      <c r="S1" s="33"/>
      <c r="T1" s="33"/>
      <c r="U1" s="33"/>
      <c r="V1" s="32"/>
      <c r="W1" s="32"/>
      <c r="X1" s="32"/>
      <c r="Y1" s="32"/>
      <c r="Z1" s="32"/>
      <c r="AA1" s="32"/>
      <c r="AB1" s="32"/>
      <c r="AC1" s="32"/>
      <c r="AD1" s="32"/>
    </row>
    <row r="2" spans="1:31" ht="23.25" x14ac:dyDescent="0.35">
      <c r="A2" s="90" t="s">
        <v>547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1" ht="23.25" x14ac:dyDescent="0.35">
      <c r="A3" s="90" t="s">
        <v>548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1" ht="23.25" x14ac:dyDescent="0.35">
      <c r="A4" s="90" t="s">
        <v>549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</row>
    <row r="5" spans="1:31" ht="10.5" customHeight="1" x14ac:dyDescent="0.35">
      <c r="A5" s="2"/>
      <c r="B5" s="2"/>
      <c r="C5" s="2"/>
      <c r="D5" s="2"/>
      <c r="E5" s="2"/>
      <c r="F5" s="2"/>
      <c r="G5" s="2"/>
      <c r="H5" s="2"/>
      <c r="I5" s="2"/>
      <c r="J5" s="79"/>
      <c r="K5" s="2"/>
      <c r="L5" s="2"/>
      <c r="M5" s="2"/>
      <c r="N5" s="2"/>
      <c r="O5" s="2"/>
      <c r="P5" s="2"/>
      <c r="Q5" s="2"/>
      <c r="R5" s="3"/>
    </row>
    <row r="6" spans="1:31" x14ac:dyDescent="0.3">
      <c r="A6" s="65" t="s">
        <v>16</v>
      </c>
      <c r="B6" s="66" t="s">
        <v>43</v>
      </c>
      <c r="C6" s="15"/>
      <c r="D6" s="15"/>
    </row>
    <row r="7" spans="1:31" ht="11.25" customHeight="1" x14ac:dyDescent="0.35">
      <c r="A7" s="15"/>
      <c r="E7" s="2"/>
      <c r="F7" s="2"/>
      <c r="G7" s="2"/>
      <c r="H7" s="2"/>
      <c r="I7" s="2"/>
      <c r="J7" s="79"/>
      <c r="K7" s="2"/>
      <c r="L7" s="2"/>
      <c r="M7" s="2"/>
      <c r="N7" s="2"/>
      <c r="O7" s="2"/>
      <c r="P7" s="2"/>
      <c r="Q7" s="2"/>
      <c r="R7" s="3"/>
    </row>
    <row r="8" spans="1:31" x14ac:dyDescent="0.3">
      <c r="A8" s="67" t="s">
        <v>550</v>
      </c>
    </row>
    <row r="9" spans="1:31" ht="12" customHeight="1" x14ac:dyDescent="0.35">
      <c r="L9" s="4"/>
      <c r="Z9" s="5"/>
    </row>
    <row r="10" spans="1:31" ht="51" customHeight="1" x14ac:dyDescent="0.3">
      <c r="A10" s="88" t="s">
        <v>20</v>
      </c>
      <c r="B10" s="88" t="s">
        <v>21</v>
      </c>
      <c r="C10" s="89" t="s">
        <v>551</v>
      </c>
      <c r="D10" s="89" t="s">
        <v>556</v>
      </c>
      <c r="E10" s="88" t="s">
        <v>22</v>
      </c>
      <c r="F10" s="89" t="s">
        <v>23</v>
      </c>
      <c r="G10" s="88" t="s">
        <v>24</v>
      </c>
      <c r="H10" s="88" t="s">
        <v>557</v>
      </c>
      <c r="I10" s="88" t="s">
        <v>25</v>
      </c>
      <c r="J10" s="91" t="s">
        <v>26</v>
      </c>
      <c r="K10" s="91"/>
      <c r="L10" s="88" t="s">
        <v>555</v>
      </c>
      <c r="M10" s="88"/>
      <c r="N10" s="88"/>
      <c r="O10" s="101"/>
      <c r="P10" s="101"/>
      <c r="Q10" s="101"/>
      <c r="R10" s="98" t="s">
        <v>552</v>
      </c>
      <c r="S10" s="98"/>
      <c r="T10" s="98"/>
      <c r="U10" s="99"/>
      <c r="V10" s="99"/>
      <c r="W10" s="99"/>
      <c r="X10" s="98" t="s">
        <v>553</v>
      </c>
      <c r="Y10" s="98"/>
      <c r="Z10" s="98"/>
      <c r="AA10" s="98"/>
      <c r="AB10" s="98"/>
      <c r="AC10" s="98"/>
      <c r="AD10" s="93" t="s">
        <v>554</v>
      </c>
      <c r="AE10" s="95" t="s">
        <v>558</v>
      </c>
    </row>
    <row r="11" spans="1:31" ht="34.5" customHeight="1" x14ac:dyDescent="0.3">
      <c r="A11" s="89"/>
      <c r="B11" s="89"/>
      <c r="C11" s="92"/>
      <c r="D11" s="92"/>
      <c r="E11" s="89"/>
      <c r="F11" s="100"/>
      <c r="G11" s="89"/>
      <c r="H11" s="89"/>
      <c r="I11" s="89"/>
      <c r="J11" s="26" t="s">
        <v>12</v>
      </c>
      <c r="K11" s="55" t="s">
        <v>13</v>
      </c>
      <c r="L11" s="56" t="s">
        <v>4</v>
      </c>
      <c r="M11" s="57" t="s">
        <v>5</v>
      </c>
      <c r="N11" s="57" t="s">
        <v>6</v>
      </c>
      <c r="O11" s="57" t="s">
        <v>7</v>
      </c>
      <c r="P11" s="57" t="s">
        <v>8</v>
      </c>
      <c r="Q11" s="57" t="s">
        <v>9</v>
      </c>
      <c r="R11" s="56" t="s">
        <v>0</v>
      </c>
      <c r="S11" s="57" t="s">
        <v>5</v>
      </c>
      <c r="T11" s="56" t="s">
        <v>6</v>
      </c>
      <c r="U11" s="56" t="s">
        <v>7</v>
      </c>
      <c r="V11" s="56" t="s">
        <v>8</v>
      </c>
      <c r="W11" s="56" t="s">
        <v>9</v>
      </c>
      <c r="X11" s="56" t="s">
        <v>0</v>
      </c>
      <c r="Y11" s="57" t="s">
        <v>5</v>
      </c>
      <c r="Z11" s="56" t="s">
        <v>6</v>
      </c>
      <c r="AA11" s="56" t="s">
        <v>7</v>
      </c>
      <c r="AB11" s="56" t="s">
        <v>8</v>
      </c>
      <c r="AC11" s="56" t="s">
        <v>9</v>
      </c>
      <c r="AD11" s="94"/>
      <c r="AE11" s="96"/>
    </row>
    <row r="12" spans="1:31" ht="60" x14ac:dyDescent="0.3">
      <c r="A12" s="35" t="s">
        <v>49</v>
      </c>
      <c r="B12" s="36" t="s">
        <v>50</v>
      </c>
      <c r="C12" s="48" t="s">
        <v>48</v>
      </c>
      <c r="D12" s="54">
        <v>6</v>
      </c>
      <c r="E12" s="48" t="s">
        <v>51</v>
      </c>
      <c r="F12" s="9" t="s">
        <v>10</v>
      </c>
      <c r="G12" s="9" t="s">
        <v>10</v>
      </c>
      <c r="H12" s="48">
        <v>50</v>
      </c>
      <c r="I12" s="10" t="s">
        <v>45</v>
      </c>
      <c r="J12" s="34"/>
      <c r="K12" s="34" t="s">
        <v>46</v>
      </c>
      <c r="L12" s="11">
        <f>SUM(M12:Q12)</f>
        <v>250000</v>
      </c>
      <c r="M12" s="11">
        <v>250000</v>
      </c>
      <c r="N12" s="11">
        <v>0</v>
      </c>
      <c r="O12" s="11">
        <v>0</v>
      </c>
      <c r="P12" s="11">
        <v>0</v>
      </c>
      <c r="Q12" s="11">
        <v>0</v>
      </c>
      <c r="R12" s="11">
        <f>SUM(S12:W12)</f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f t="shared" ref="X12:AC12" si="0">L12-R12</f>
        <v>250000</v>
      </c>
      <c r="Y12" s="11">
        <f t="shared" si="0"/>
        <v>250000</v>
      </c>
      <c r="Z12" s="11">
        <f t="shared" si="0"/>
        <v>0</v>
      </c>
      <c r="AA12" s="11">
        <f t="shared" si="0"/>
        <v>0</v>
      </c>
      <c r="AB12" s="11">
        <f t="shared" si="0"/>
        <v>0</v>
      </c>
      <c r="AC12" s="11">
        <f t="shared" si="0"/>
        <v>0</v>
      </c>
      <c r="AD12" s="58">
        <f>R12/L12</f>
        <v>0</v>
      </c>
      <c r="AE12" s="61">
        <v>0</v>
      </c>
    </row>
    <row r="13" spans="1:31" ht="75" x14ac:dyDescent="0.3">
      <c r="A13" s="35" t="s">
        <v>53</v>
      </c>
      <c r="B13" s="36" t="s">
        <v>54</v>
      </c>
      <c r="C13" s="48" t="s">
        <v>52</v>
      </c>
      <c r="D13" s="54">
        <v>6</v>
      </c>
      <c r="E13" s="48" t="s">
        <v>55</v>
      </c>
      <c r="F13" s="9">
        <v>61301</v>
      </c>
      <c r="G13" s="9" t="s">
        <v>498</v>
      </c>
      <c r="H13" s="48">
        <v>500</v>
      </c>
      <c r="I13" s="10" t="s">
        <v>45</v>
      </c>
      <c r="J13" s="34" t="s">
        <v>46</v>
      </c>
      <c r="K13" s="34"/>
      <c r="L13" s="11">
        <f t="shared" ref="L13:L58" si="1">SUM(M13:Q13)</f>
        <v>1000000</v>
      </c>
      <c r="M13" s="11">
        <v>1000000</v>
      </c>
      <c r="N13" s="11">
        <v>0</v>
      </c>
      <c r="O13" s="11">
        <v>0</v>
      </c>
      <c r="P13" s="11">
        <v>0</v>
      </c>
      <c r="Q13" s="11">
        <v>0</v>
      </c>
      <c r="R13" s="11">
        <f t="shared" ref="R13:R58" si="2">SUM(S13:W13)</f>
        <v>516696.34</v>
      </c>
      <c r="S13" s="11">
        <v>516696.34</v>
      </c>
      <c r="T13" s="11">
        <v>0</v>
      </c>
      <c r="U13" s="11">
        <v>0</v>
      </c>
      <c r="V13" s="11">
        <v>0</v>
      </c>
      <c r="W13" s="11">
        <v>0</v>
      </c>
      <c r="X13" s="11">
        <f t="shared" ref="X13:X58" si="3">L13-R13</f>
        <v>483303.66</v>
      </c>
      <c r="Y13" s="11">
        <f t="shared" ref="Y13:Y75" si="4">M13-S13</f>
        <v>483303.66</v>
      </c>
      <c r="Z13" s="11">
        <f t="shared" ref="Z13:Z75" si="5">N13-T13</f>
        <v>0</v>
      </c>
      <c r="AA13" s="11">
        <f t="shared" ref="AA13:AA75" si="6">O13-U13</f>
        <v>0</v>
      </c>
      <c r="AB13" s="11">
        <f t="shared" ref="AB13:AB75" si="7">P13-V13</f>
        <v>0</v>
      </c>
      <c r="AC13" s="11">
        <f t="shared" ref="AC13:AC75" si="8">Q13-W13</f>
        <v>0</v>
      </c>
      <c r="AD13" s="58">
        <f t="shared" ref="AD13:AE76" si="9">R13/L13</f>
        <v>0.51669633999999998</v>
      </c>
      <c r="AE13" s="61">
        <v>0.6</v>
      </c>
    </row>
    <row r="14" spans="1:31" ht="45" x14ac:dyDescent="0.3">
      <c r="A14" s="35" t="s">
        <v>57</v>
      </c>
      <c r="B14" s="36" t="s">
        <v>58</v>
      </c>
      <c r="C14" s="48" t="s">
        <v>56</v>
      </c>
      <c r="D14" s="54">
        <v>6</v>
      </c>
      <c r="E14" s="48" t="s">
        <v>55</v>
      </c>
      <c r="F14" s="9" t="s">
        <v>10</v>
      </c>
      <c r="G14" s="9" t="s">
        <v>10</v>
      </c>
      <c r="H14" s="48">
        <v>250</v>
      </c>
      <c r="I14" s="10" t="s">
        <v>45</v>
      </c>
      <c r="J14" s="34" t="s">
        <v>46</v>
      </c>
      <c r="K14" s="34"/>
      <c r="L14" s="11">
        <f t="shared" si="1"/>
        <v>500000</v>
      </c>
      <c r="M14" s="11">
        <v>500000</v>
      </c>
      <c r="N14" s="11">
        <v>0</v>
      </c>
      <c r="O14" s="11">
        <v>0</v>
      </c>
      <c r="P14" s="11">
        <v>0</v>
      </c>
      <c r="Q14" s="11">
        <v>0</v>
      </c>
      <c r="R14" s="11">
        <f t="shared" si="2"/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f t="shared" si="3"/>
        <v>500000</v>
      </c>
      <c r="Y14" s="11">
        <f t="shared" si="4"/>
        <v>500000</v>
      </c>
      <c r="Z14" s="11">
        <f t="shared" si="5"/>
        <v>0</v>
      </c>
      <c r="AA14" s="11">
        <f t="shared" si="6"/>
        <v>0</v>
      </c>
      <c r="AB14" s="11">
        <f t="shared" si="7"/>
        <v>0</v>
      </c>
      <c r="AC14" s="11">
        <f t="shared" si="8"/>
        <v>0</v>
      </c>
      <c r="AD14" s="58">
        <f t="shared" si="9"/>
        <v>0</v>
      </c>
      <c r="AE14" s="61">
        <v>0</v>
      </c>
    </row>
    <row r="15" spans="1:31" ht="60" x14ac:dyDescent="0.3">
      <c r="A15" s="35" t="s">
        <v>49</v>
      </c>
      <c r="B15" s="36" t="s">
        <v>60</v>
      </c>
      <c r="C15" s="48" t="s">
        <v>59</v>
      </c>
      <c r="D15" s="54">
        <v>6</v>
      </c>
      <c r="E15" s="48" t="s">
        <v>51</v>
      </c>
      <c r="F15" s="9" t="s">
        <v>10</v>
      </c>
      <c r="G15" s="9" t="s">
        <v>10</v>
      </c>
      <c r="H15" s="48">
        <v>55</v>
      </c>
      <c r="I15" s="10" t="s">
        <v>45</v>
      </c>
      <c r="J15" s="34"/>
      <c r="K15" s="34" t="s">
        <v>46</v>
      </c>
      <c r="L15" s="11">
        <f t="shared" si="1"/>
        <v>250000</v>
      </c>
      <c r="M15" s="11">
        <v>250000</v>
      </c>
      <c r="N15" s="11">
        <v>0</v>
      </c>
      <c r="O15" s="11">
        <v>0</v>
      </c>
      <c r="P15" s="11">
        <v>0</v>
      </c>
      <c r="Q15" s="11">
        <v>0</v>
      </c>
      <c r="R15" s="11">
        <f t="shared" si="2"/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f t="shared" si="3"/>
        <v>250000</v>
      </c>
      <c r="Y15" s="11">
        <f t="shared" si="4"/>
        <v>250000</v>
      </c>
      <c r="Z15" s="11">
        <f t="shared" si="5"/>
        <v>0</v>
      </c>
      <c r="AA15" s="11">
        <f t="shared" si="6"/>
        <v>0</v>
      </c>
      <c r="AB15" s="11">
        <f t="shared" si="7"/>
        <v>0</v>
      </c>
      <c r="AC15" s="11">
        <f t="shared" si="8"/>
        <v>0</v>
      </c>
      <c r="AD15" s="58">
        <f t="shared" si="9"/>
        <v>0</v>
      </c>
      <c r="AE15" s="61">
        <v>0</v>
      </c>
    </row>
    <row r="16" spans="1:31" ht="45" x14ac:dyDescent="0.3">
      <c r="A16" s="35" t="s">
        <v>62</v>
      </c>
      <c r="B16" s="36" t="s">
        <v>63</v>
      </c>
      <c r="C16" s="48" t="s">
        <v>61</v>
      </c>
      <c r="D16" s="54">
        <v>6</v>
      </c>
      <c r="E16" s="48" t="s">
        <v>55</v>
      </c>
      <c r="F16" s="9" t="s">
        <v>500</v>
      </c>
      <c r="G16" s="9" t="s">
        <v>499</v>
      </c>
      <c r="H16" s="48">
        <v>60</v>
      </c>
      <c r="I16" s="10" t="s">
        <v>45</v>
      </c>
      <c r="J16" s="34"/>
      <c r="K16" s="34" t="s">
        <v>46</v>
      </c>
      <c r="L16" s="11">
        <f t="shared" si="1"/>
        <v>300000</v>
      </c>
      <c r="M16" s="11">
        <v>300000</v>
      </c>
      <c r="N16" s="11">
        <v>0</v>
      </c>
      <c r="O16" s="11">
        <v>0</v>
      </c>
      <c r="P16" s="11">
        <v>0</v>
      </c>
      <c r="Q16" s="11">
        <v>0</v>
      </c>
      <c r="R16" s="11">
        <f t="shared" si="2"/>
        <v>218992.85</v>
      </c>
      <c r="S16" s="11">
        <v>218992.85</v>
      </c>
      <c r="T16" s="11">
        <v>0</v>
      </c>
      <c r="U16" s="11">
        <v>0</v>
      </c>
      <c r="V16" s="11">
        <v>0</v>
      </c>
      <c r="W16" s="11">
        <v>0</v>
      </c>
      <c r="X16" s="11">
        <f t="shared" si="3"/>
        <v>81007.149999999994</v>
      </c>
      <c r="Y16" s="11">
        <f t="shared" si="4"/>
        <v>81007.149999999994</v>
      </c>
      <c r="Z16" s="11">
        <f t="shared" si="5"/>
        <v>0</v>
      </c>
      <c r="AA16" s="11">
        <f t="shared" si="6"/>
        <v>0</v>
      </c>
      <c r="AB16" s="11">
        <f t="shared" si="7"/>
        <v>0</v>
      </c>
      <c r="AC16" s="11">
        <f t="shared" si="8"/>
        <v>0</v>
      </c>
      <c r="AD16" s="58">
        <f t="shared" si="9"/>
        <v>0.72997616666666665</v>
      </c>
      <c r="AE16" s="61">
        <v>0.75</v>
      </c>
    </row>
    <row r="17" spans="1:31" ht="60" x14ac:dyDescent="0.3">
      <c r="A17" s="35" t="s">
        <v>49</v>
      </c>
      <c r="B17" s="36" t="s">
        <v>65</v>
      </c>
      <c r="C17" s="48" t="s">
        <v>64</v>
      </c>
      <c r="D17" s="54">
        <v>6</v>
      </c>
      <c r="E17" s="48" t="s">
        <v>51</v>
      </c>
      <c r="F17" s="9" t="s">
        <v>10</v>
      </c>
      <c r="G17" s="9" t="s">
        <v>10</v>
      </c>
      <c r="H17" s="48">
        <v>50</v>
      </c>
      <c r="I17" s="10" t="s">
        <v>45</v>
      </c>
      <c r="J17" s="34"/>
      <c r="K17" s="34" t="s">
        <v>46</v>
      </c>
      <c r="L17" s="11">
        <f t="shared" si="1"/>
        <v>250000</v>
      </c>
      <c r="M17" s="11">
        <v>250000</v>
      </c>
      <c r="N17" s="11">
        <v>0</v>
      </c>
      <c r="O17" s="11">
        <v>0</v>
      </c>
      <c r="P17" s="11">
        <v>0</v>
      </c>
      <c r="Q17" s="11">
        <v>0</v>
      </c>
      <c r="R17" s="11">
        <f t="shared" si="2"/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f t="shared" si="3"/>
        <v>250000</v>
      </c>
      <c r="Y17" s="11">
        <f t="shared" si="4"/>
        <v>250000</v>
      </c>
      <c r="Z17" s="11">
        <f t="shared" si="5"/>
        <v>0</v>
      </c>
      <c r="AA17" s="11">
        <f t="shared" si="6"/>
        <v>0</v>
      </c>
      <c r="AB17" s="11">
        <f t="shared" si="7"/>
        <v>0</v>
      </c>
      <c r="AC17" s="11">
        <f t="shared" si="8"/>
        <v>0</v>
      </c>
      <c r="AD17" s="58">
        <f t="shared" si="9"/>
        <v>0</v>
      </c>
      <c r="AE17" s="61">
        <v>0</v>
      </c>
    </row>
    <row r="18" spans="1:31" ht="60" x14ac:dyDescent="0.3">
      <c r="A18" s="35" t="s">
        <v>49</v>
      </c>
      <c r="B18" s="36" t="s">
        <v>67</v>
      </c>
      <c r="C18" s="48" t="s">
        <v>66</v>
      </c>
      <c r="D18" s="54">
        <v>6</v>
      </c>
      <c r="E18" s="48" t="s">
        <v>51</v>
      </c>
      <c r="F18" s="9" t="s">
        <v>10</v>
      </c>
      <c r="G18" s="9" t="s">
        <v>10</v>
      </c>
      <c r="H18" s="48">
        <v>60</v>
      </c>
      <c r="I18" s="10" t="s">
        <v>45</v>
      </c>
      <c r="J18" s="34"/>
      <c r="K18" s="34" t="s">
        <v>46</v>
      </c>
      <c r="L18" s="11">
        <f t="shared" si="1"/>
        <v>250000</v>
      </c>
      <c r="M18" s="11">
        <v>250000</v>
      </c>
      <c r="N18" s="11">
        <v>0</v>
      </c>
      <c r="O18" s="11">
        <v>0</v>
      </c>
      <c r="P18" s="11">
        <v>0</v>
      </c>
      <c r="Q18" s="11">
        <v>0</v>
      </c>
      <c r="R18" s="11">
        <f t="shared" si="2"/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f t="shared" si="3"/>
        <v>250000</v>
      </c>
      <c r="Y18" s="11">
        <f t="shared" si="4"/>
        <v>250000</v>
      </c>
      <c r="Z18" s="11">
        <f t="shared" si="5"/>
        <v>0</v>
      </c>
      <c r="AA18" s="11">
        <f t="shared" si="6"/>
        <v>0</v>
      </c>
      <c r="AB18" s="11">
        <f t="shared" si="7"/>
        <v>0</v>
      </c>
      <c r="AC18" s="11">
        <f t="shared" si="8"/>
        <v>0</v>
      </c>
      <c r="AD18" s="58">
        <f t="shared" si="9"/>
        <v>0</v>
      </c>
      <c r="AE18" s="61">
        <v>0</v>
      </c>
    </row>
    <row r="19" spans="1:31" ht="45" x14ac:dyDescent="0.3">
      <c r="A19" s="35" t="s">
        <v>69</v>
      </c>
      <c r="B19" s="36" t="s">
        <v>70</v>
      </c>
      <c r="C19" s="48" t="s">
        <v>68</v>
      </c>
      <c r="D19" s="54">
        <v>6</v>
      </c>
      <c r="E19" s="48" t="s">
        <v>51</v>
      </c>
      <c r="F19" s="9" t="s">
        <v>10</v>
      </c>
      <c r="G19" s="9" t="s">
        <v>10</v>
      </c>
      <c r="H19" s="48">
        <v>100</v>
      </c>
      <c r="I19" s="10" t="s">
        <v>45</v>
      </c>
      <c r="J19" s="34"/>
      <c r="K19" s="34" t="s">
        <v>46</v>
      </c>
      <c r="L19" s="11">
        <f t="shared" si="1"/>
        <v>500000</v>
      </c>
      <c r="M19" s="11">
        <v>500000</v>
      </c>
      <c r="N19" s="11">
        <v>0</v>
      </c>
      <c r="O19" s="11">
        <v>0</v>
      </c>
      <c r="P19" s="11">
        <v>0</v>
      </c>
      <c r="Q19" s="11">
        <v>0</v>
      </c>
      <c r="R19" s="11">
        <f t="shared" si="2"/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f t="shared" si="3"/>
        <v>500000</v>
      </c>
      <c r="Y19" s="11">
        <f t="shared" si="4"/>
        <v>500000</v>
      </c>
      <c r="Z19" s="11">
        <f t="shared" si="5"/>
        <v>0</v>
      </c>
      <c r="AA19" s="11">
        <f t="shared" si="6"/>
        <v>0</v>
      </c>
      <c r="AB19" s="11">
        <f t="shared" si="7"/>
        <v>0</v>
      </c>
      <c r="AC19" s="11">
        <f t="shared" si="8"/>
        <v>0</v>
      </c>
      <c r="AD19" s="58">
        <f t="shared" si="9"/>
        <v>0</v>
      </c>
      <c r="AE19" s="61">
        <v>0</v>
      </c>
    </row>
    <row r="20" spans="1:31" ht="60" x14ac:dyDescent="0.3">
      <c r="A20" s="35" t="s">
        <v>49</v>
      </c>
      <c r="B20" s="36" t="s">
        <v>72</v>
      </c>
      <c r="C20" s="48" t="s">
        <v>71</v>
      </c>
      <c r="D20" s="54">
        <v>6</v>
      </c>
      <c r="E20" s="48" t="s">
        <v>51</v>
      </c>
      <c r="F20" s="9" t="s">
        <v>10</v>
      </c>
      <c r="G20" s="9" t="s">
        <v>10</v>
      </c>
      <c r="H20" s="48">
        <v>70</v>
      </c>
      <c r="I20" s="10" t="s">
        <v>45</v>
      </c>
      <c r="J20" s="34"/>
      <c r="K20" s="34" t="s">
        <v>46</v>
      </c>
      <c r="L20" s="11">
        <f t="shared" si="1"/>
        <v>250000</v>
      </c>
      <c r="M20" s="11">
        <v>250000</v>
      </c>
      <c r="N20" s="11">
        <v>0</v>
      </c>
      <c r="O20" s="11">
        <v>0</v>
      </c>
      <c r="P20" s="11">
        <v>0</v>
      </c>
      <c r="Q20" s="11">
        <v>0</v>
      </c>
      <c r="R20" s="11">
        <f t="shared" si="2"/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f t="shared" si="3"/>
        <v>250000</v>
      </c>
      <c r="Y20" s="11">
        <f t="shared" si="4"/>
        <v>250000</v>
      </c>
      <c r="Z20" s="11">
        <f t="shared" si="5"/>
        <v>0</v>
      </c>
      <c r="AA20" s="11">
        <f t="shared" si="6"/>
        <v>0</v>
      </c>
      <c r="AB20" s="11">
        <f t="shared" si="7"/>
        <v>0</v>
      </c>
      <c r="AC20" s="11">
        <f t="shared" si="8"/>
        <v>0</v>
      </c>
      <c r="AD20" s="58">
        <f t="shared" si="9"/>
        <v>0</v>
      </c>
      <c r="AE20" s="61">
        <v>0</v>
      </c>
    </row>
    <row r="21" spans="1:31" ht="75" x14ac:dyDescent="0.3">
      <c r="A21" s="35" t="s">
        <v>74</v>
      </c>
      <c r="B21" s="36" t="s">
        <v>75</v>
      </c>
      <c r="C21" s="48" t="s">
        <v>73</v>
      </c>
      <c r="D21" s="54">
        <v>6</v>
      </c>
      <c r="E21" s="48" t="s">
        <v>51</v>
      </c>
      <c r="F21" s="9" t="s">
        <v>10</v>
      </c>
      <c r="G21" s="9" t="s">
        <v>10</v>
      </c>
      <c r="H21" s="48">
        <v>1180</v>
      </c>
      <c r="I21" s="10" t="s">
        <v>45</v>
      </c>
      <c r="J21" s="34"/>
      <c r="K21" s="34" t="s">
        <v>46</v>
      </c>
      <c r="L21" s="11">
        <f t="shared" si="1"/>
        <v>614000</v>
      </c>
      <c r="M21" s="11">
        <v>614000</v>
      </c>
      <c r="N21" s="11">
        <v>0</v>
      </c>
      <c r="O21" s="11">
        <v>0</v>
      </c>
      <c r="P21" s="11">
        <v>0</v>
      </c>
      <c r="Q21" s="11">
        <v>0</v>
      </c>
      <c r="R21" s="11">
        <f t="shared" si="2"/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f t="shared" si="3"/>
        <v>614000</v>
      </c>
      <c r="Y21" s="11">
        <f t="shared" si="4"/>
        <v>614000</v>
      </c>
      <c r="Z21" s="11">
        <f t="shared" si="5"/>
        <v>0</v>
      </c>
      <c r="AA21" s="11">
        <f t="shared" si="6"/>
        <v>0</v>
      </c>
      <c r="AB21" s="11">
        <f t="shared" si="7"/>
        <v>0</v>
      </c>
      <c r="AC21" s="11">
        <f t="shared" si="8"/>
        <v>0</v>
      </c>
      <c r="AD21" s="58">
        <f t="shared" si="9"/>
        <v>0</v>
      </c>
      <c r="AE21" s="61">
        <v>0</v>
      </c>
    </row>
    <row r="22" spans="1:31" ht="60" x14ac:dyDescent="0.3">
      <c r="A22" s="35" t="s">
        <v>77</v>
      </c>
      <c r="B22" s="36" t="s">
        <v>78</v>
      </c>
      <c r="C22" s="48" t="s">
        <v>76</v>
      </c>
      <c r="D22" s="54">
        <v>6</v>
      </c>
      <c r="E22" s="48" t="s">
        <v>55</v>
      </c>
      <c r="F22" s="9" t="s">
        <v>10</v>
      </c>
      <c r="G22" s="9" t="s">
        <v>10</v>
      </c>
      <c r="H22" s="48">
        <v>45</v>
      </c>
      <c r="I22" s="10" t="s">
        <v>45</v>
      </c>
      <c r="J22" s="34"/>
      <c r="K22" s="34" t="s">
        <v>46</v>
      </c>
      <c r="L22" s="11">
        <f t="shared" si="1"/>
        <v>100000</v>
      </c>
      <c r="M22" s="11">
        <v>100000</v>
      </c>
      <c r="N22" s="11">
        <v>0</v>
      </c>
      <c r="O22" s="11">
        <v>0</v>
      </c>
      <c r="P22" s="11">
        <v>0</v>
      </c>
      <c r="Q22" s="11">
        <v>0</v>
      </c>
      <c r="R22" s="11">
        <f t="shared" si="2"/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f t="shared" si="3"/>
        <v>100000</v>
      </c>
      <c r="Y22" s="11">
        <f t="shared" si="4"/>
        <v>100000</v>
      </c>
      <c r="Z22" s="11">
        <f t="shared" si="5"/>
        <v>0</v>
      </c>
      <c r="AA22" s="11">
        <f t="shared" si="6"/>
        <v>0</v>
      </c>
      <c r="AB22" s="11">
        <f t="shared" si="7"/>
        <v>0</v>
      </c>
      <c r="AC22" s="11">
        <f t="shared" si="8"/>
        <v>0</v>
      </c>
      <c r="AD22" s="58">
        <f t="shared" si="9"/>
        <v>0</v>
      </c>
      <c r="AE22" s="61">
        <v>0</v>
      </c>
    </row>
    <row r="23" spans="1:31" ht="60" x14ac:dyDescent="0.3">
      <c r="A23" s="35" t="s">
        <v>80</v>
      </c>
      <c r="B23" s="36" t="s">
        <v>81</v>
      </c>
      <c r="C23" s="48" t="s">
        <v>79</v>
      </c>
      <c r="D23" s="54">
        <v>6</v>
      </c>
      <c r="E23" s="48" t="s">
        <v>51</v>
      </c>
      <c r="F23" s="9">
        <v>61301</v>
      </c>
      <c r="G23" s="9" t="s">
        <v>498</v>
      </c>
      <c r="H23" s="48">
        <v>220</v>
      </c>
      <c r="I23" s="10" t="s">
        <v>45</v>
      </c>
      <c r="J23" s="34"/>
      <c r="K23" s="34" t="s">
        <v>46</v>
      </c>
      <c r="L23" s="11">
        <f t="shared" si="1"/>
        <v>350951.24</v>
      </c>
      <c r="M23" s="11">
        <v>350951.24</v>
      </c>
      <c r="N23" s="11">
        <v>0</v>
      </c>
      <c r="O23" s="11">
        <v>0</v>
      </c>
      <c r="P23" s="11">
        <v>0</v>
      </c>
      <c r="Q23" s="11">
        <v>0</v>
      </c>
      <c r="R23" s="11">
        <f t="shared" si="2"/>
        <v>350951.24</v>
      </c>
      <c r="S23" s="11">
        <v>350951.24</v>
      </c>
      <c r="T23" s="11">
        <v>0</v>
      </c>
      <c r="U23" s="11">
        <v>0</v>
      </c>
      <c r="V23" s="11">
        <v>0</v>
      </c>
      <c r="W23" s="11">
        <v>0</v>
      </c>
      <c r="X23" s="11">
        <f t="shared" si="3"/>
        <v>0</v>
      </c>
      <c r="Y23" s="11">
        <f t="shared" si="4"/>
        <v>0</v>
      </c>
      <c r="Z23" s="11">
        <f t="shared" si="5"/>
        <v>0</v>
      </c>
      <c r="AA23" s="11">
        <f t="shared" si="6"/>
        <v>0</v>
      </c>
      <c r="AB23" s="11">
        <f t="shared" si="7"/>
        <v>0</v>
      </c>
      <c r="AC23" s="11">
        <f t="shared" si="8"/>
        <v>0</v>
      </c>
      <c r="AD23" s="58">
        <f t="shared" si="9"/>
        <v>1</v>
      </c>
      <c r="AE23" s="61">
        <v>1</v>
      </c>
    </row>
    <row r="24" spans="1:31" ht="150" x14ac:dyDescent="0.3">
      <c r="A24" s="35" t="s">
        <v>83</v>
      </c>
      <c r="B24" s="36" t="s">
        <v>81</v>
      </c>
      <c r="C24" s="48" t="s">
        <v>82</v>
      </c>
      <c r="D24" s="54">
        <v>6</v>
      </c>
      <c r="E24" s="48" t="s">
        <v>51</v>
      </c>
      <c r="F24" s="9">
        <v>61311</v>
      </c>
      <c r="G24" s="9" t="s">
        <v>501</v>
      </c>
      <c r="H24" s="48">
        <v>1000</v>
      </c>
      <c r="I24" s="10" t="s">
        <v>45</v>
      </c>
      <c r="J24" s="34"/>
      <c r="K24" s="34" t="s">
        <v>46</v>
      </c>
      <c r="L24" s="11">
        <f t="shared" si="1"/>
        <v>2300000</v>
      </c>
      <c r="M24" s="11">
        <v>2300000</v>
      </c>
      <c r="N24" s="11">
        <v>0</v>
      </c>
      <c r="O24" s="11">
        <v>0</v>
      </c>
      <c r="P24" s="11">
        <v>0</v>
      </c>
      <c r="Q24" s="11">
        <v>0</v>
      </c>
      <c r="R24" s="11">
        <f t="shared" si="2"/>
        <v>1053714.5900000001</v>
      </c>
      <c r="S24" s="11">
        <v>1053714.5900000001</v>
      </c>
      <c r="T24" s="11">
        <v>0</v>
      </c>
      <c r="U24" s="11">
        <v>0</v>
      </c>
      <c r="V24" s="11">
        <v>0</v>
      </c>
      <c r="W24" s="11">
        <v>0</v>
      </c>
      <c r="X24" s="11">
        <f t="shared" si="3"/>
        <v>1246285.4099999999</v>
      </c>
      <c r="Y24" s="11">
        <f t="shared" si="4"/>
        <v>1246285.4099999999</v>
      </c>
      <c r="Z24" s="11">
        <f t="shared" si="5"/>
        <v>0</v>
      </c>
      <c r="AA24" s="11">
        <f t="shared" si="6"/>
        <v>0</v>
      </c>
      <c r="AB24" s="11">
        <f t="shared" si="7"/>
        <v>0</v>
      </c>
      <c r="AC24" s="11">
        <f t="shared" si="8"/>
        <v>0</v>
      </c>
      <c r="AD24" s="58">
        <f t="shared" si="9"/>
        <v>0.45813677826086963</v>
      </c>
      <c r="AE24" s="61">
        <v>0.5</v>
      </c>
    </row>
    <row r="25" spans="1:31" ht="120" x14ac:dyDescent="0.3">
      <c r="A25" s="35" t="s">
        <v>85</v>
      </c>
      <c r="B25" s="36" t="s">
        <v>81</v>
      </c>
      <c r="C25" s="48" t="s">
        <v>84</v>
      </c>
      <c r="D25" s="54">
        <v>6</v>
      </c>
      <c r="E25" s="48" t="s">
        <v>51</v>
      </c>
      <c r="F25" s="9">
        <v>61311</v>
      </c>
      <c r="G25" s="9" t="s">
        <v>501</v>
      </c>
      <c r="H25" s="48">
        <v>1000</v>
      </c>
      <c r="I25" s="10" t="s">
        <v>45</v>
      </c>
      <c r="J25" s="34"/>
      <c r="K25" s="34" t="s">
        <v>46</v>
      </c>
      <c r="L25" s="11">
        <f t="shared" si="1"/>
        <v>2475000</v>
      </c>
      <c r="M25" s="11">
        <v>2475000</v>
      </c>
      <c r="N25" s="11">
        <v>0</v>
      </c>
      <c r="O25" s="11">
        <v>0</v>
      </c>
      <c r="P25" s="11">
        <v>0</v>
      </c>
      <c r="Q25" s="11">
        <v>0</v>
      </c>
      <c r="R25" s="11">
        <f t="shared" si="2"/>
        <v>2205705.67</v>
      </c>
      <c r="S25" s="11">
        <v>2205705.67</v>
      </c>
      <c r="T25" s="11">
        <v>0</v>
      </c>
      <c r="U25" s="11">
        <v>0</v>
      </c>
      <c r="V25" s="11">
        <v>0</v>
      </c>
      <c r="W25" s="11">
        <v>0</v>
      </c>
      <c r="X25" s="11">
        <f t="shared" si="3"/>
        <v>269294.33000000007</v>
      </c>
      <c r="Y25" s="11">
        <f t="shared" si="4"/>
        <v>269294.33000000007</v>
      </c>
      <c r="Z25" s="11">
        <f t="shared" si="5"/>
        <v>0</v>
      </c>
      <c r="AA25" s="11">
        <f t="shared" si="6"/>
        <v>0</v>
      </c>
      <c r="AB25" s="11">
        <f t="shared" si="7"/>
        <v>0</v>
      </c>
      <c r="AC25" s="11">
        <f t="shared" si="8"/>
        <v>0</v>
      </c>
      <c r="AD25" s="58">
        <f t="shared" si="9"/>
        <v>0.89119421010101008</v>
      </c>
      <c r="AE25" s="61">
        <v>0.9</v>
      </c>
    </row>
    <row r="26" spans="1:31" ht="60" x14ac:dyDescent="0.3">
      <c r="A26" s="35" t="s">
        <v>87</v>
      </c>
      <c r="B26" s="36" t="s">
        <v>88</v>
      </c>
      <c r="C26" s="48" t="s">
        <v>86</v>
      </c>
      <c r="D26" s="54">
        <v>6</v>
      </c>
      <c r="E26" s="48" t="s">
        <v>55</v>
      </c>
      <c r="F26" s="9" t="s">
        <v>10</v>
      </c>
      <c r="G26" s="9" t="s">
        <v>10</v>
      </c>
      <c r="H26" s="48">
        <v>150</v>
      </c>
      <c r="I26" s="10" t="s">
        <v>45</v>
      </c>
      <c r="J26" s="34" t="s">
        <v>46</v>
      </c>
      <c r="K26" s="34"/>
      <c r="L26" s="11">
        <f t="shared" si="1"/>
        <v>800000</v>
      </c>
      <c r="M26" s="11">
        <v>800000</v>
      </c>
      <c r="N26" s="11">
        <v>0</v>
      </c>
      <c r="O26" s="11">
        <v>0</v>
      </c>
      <c r="P26" s="11">
        <v>0</v>
      </c>
      <c r="Q26" s="11">
        <v>0</v>
      </c>
      <c r="R26" s="11">
        <f t="shared" si="2"/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f t="shared" si="3"/>
        <v>800000</v>
      </c>
      <c r="Y26" s="11">
        <f t="shared" si="4"/>
        <v>800000</v>
      </c>
      <c r="Z26" s="11">
        <f t="shared" si="5"/>
        <v>0</v>
      </c>
      <c r="AA26" s="11">
        <f t="shared" si="6"/>
        <v>0</v>
      </c>
      <c r="AB26" s="11">
        <f t="shared" si="7"/>
        <v>0</v>
      </c>
      <c r="AC26" s="11">
        <f t="shared" si="8"/>
        <v>0</v>
      </c>
      <c r="AD26" s="58">
        <f t="shared" si="9"/>
        <v>0</v>
      </c>
      <c r="AE26" s="61">
        <v>0</v>
      </c>
    </row>
    <row r="27" spans="1:31" ht="90" x14ac:dyDescent="0.3">
      <c r="A27" s="35" t="s">
        <v>90</v>
      </c>
      <c r="B27" s="36" t="s">
        <v>91</v>
      </c>
      <c r="C27" s="48" t="s">
        <v>89</v>
      </c>
      <c r="D27" s="54">
        <v>6</v>
      </c>
      <c r="E27" s="48" t="s">
        <v>51</v>
      </c>
      <c r="F27" s="9">
        <v>61311</v>
      </c>
      <c r="G27" s="9" t="s">
        <v>501</v>
      </c>
      <c r="H27" s="48">
        <v>1000</v>
      </c>
      <c r="I27" s="10" t="s">
        <v>45</v>
      </c>
      <c r="J27" s="34" t="s">
        <v>46</v>
      </c>
      <c r="K27" s="34"/>
      <c r="L27" s="11">
        <f t="shared" si="1"/>
        <v>911000</v>
      </c>
      <c r="M27" s="11">
        <v>911000</v>
      </c>
      <c r="N27" s="11">
        <v>0</v>
      </c>
      <c r="O27" s="11">
        <v>0</v>
      </c>
      <c r="P27" s="11">
        <v>0</v>
      </c>
      <c r="Q27" s="11">
        <v>0</v>
      </c>
      <c r="R27" s="11">
        <f t="shared" si="2"/>
        <v>485876.37</v>
      </c>
      <c r="S27" s="11">
        <v>485876.37</v>
      </c>
      <c r="T27" s="11">
        <v>0</v>
      </c>
      <c r="U27" s="11">
        <v>0</v>
      </c>
      <c r="V27" s="11">
        <v>0</v>
      </c>
      <c r="W27" s="11">
        <v>0</v>
      </c>
      <c r="X27" s="11">
        <f t="shared" si="3"/>
        <v>425123.63</v>
      </c>
      <c r="Y27" s="11">
        <f t="shared" si="4"/>
        <v>425123.63</v>
      </c>
      <c r="Z27" s="11">
        <f t="shared" si="5"/>
        <v>0</v>
      </c>
      <c r="AA27" s="11">
        <f t="shared" si="6"/>
        <v>0</v>
      </c>
      <c r="AB27" s="11">
        <f t="shared" si="7"/>
        <v>0</v>
      </c>
      <c r="AC27" s="11">
        <f t="shared" si="8"/>
        <v>0</v>
      </c>
      <c r="AD27" s="58">
        <f t="shared" si="9"/>
        <v>0.53334398463227217</v>
      </c>
      <c r="AE27" s="61">
        <v>0.6</v>
      </c>
    </row>
    <row r="28" spans="1:31" ht="150" x14ac:dyDescent="0.3">
      <c r="A28" s="35" t="s">
        <v>93</v>
      </c>
      <c r="B28" s="36" t="s">
        <v>94</v>
      </c>
      <c r="C28" s="48" t="s">
        <v>92</v>
      </c>
      <c r="D28" s="54">
        <v>6</v>
      </c>
      <c r="E28" s="48" t="s">
        <v>51</v>
      </c>
      <c r="F28" s="9">
        <v>61301</v>
      </c>
      <c r="G28" s="9" t="s">
        <v>498</v>
      </c>
      <c r="H28" s="48">
        <v>60</v>
      </c>
      <c r="I28" s="10" t="s">
        <v>45</v>
      </c>
      <c r="J28" s="34" t="s">
        <v>46</v>
      </c>
      <c r="K28" s="34"/>
      <c r="L28" s="11">
        <f t="shared" si="1"/>
        <v>3600000</v>
      </c>
      <c r="M28" s="11">
        <v>3600000</v>
      </c>
      <c r="N28" s="11">
        <v>0</v>
      </c>
      <c r="O28" s="11">
        <v>0</v>
      </c>
      <c r="P28" s="11">
        <v>0</v>
      </c>
      <c r="Q28" s="11">
        <v>0</v>
      </c>
      <c r="R28" s="11">
        <f t="shared" si="2"/>
        <v>3542993.17</v>
      </c>
      <c r="S28" s="11">
        <v>3542993.17</v>
      </c>
      <c r="T28" s="11">
        <v>0</v>
      </c>
      <c r="U28" s="11">
        <v>0</v>
      </c>
      <c r="V28" s="11">
        <v>0</v>
      </c>
      <c r="W28" s="11">
        <v>0</v>
      </c>
      <c r="X28" s="11">
        <f t="shared" si="3"/>
        <v>57006.830000000075</v>
      </c>
      <c r="Y28" s="11">
        <f t="shared" si="4"/>
        <v>57006.830000000075</v>
      </c>
      <c r="Z28" s="11">
        <f t="shared" si="5"/>
        <v>0</v>
      </c>
      <c r="AA28" s="11">
        <f t="shared" si="6"/>
        <v>0</v>
      </c>
      <c r="AB28" s="11">
        <f t="shared" si="7"/>
        <v>0</v>
      </c>
      <c r="AC28" s="11">
        <f t="shared" si="8"/>
        <v>0</v>
      </c>
      <c r="AD28" s="58">
        <f t="shared" si="9"/>
        <v>0.98416476944444442</v>
      </c>
      <c r="AE28" s="61">
        <v>1</v>
      </c>
    </row>
    <row r="29" spans="1:31" ht="60" x14ac:dyDescent="0.3">
      <c r="A29" s="35" t="s">
        <v>96</v>
      </c>
      <c r="B29" s="36" t="s">
        <v>97</v>
      </c>
      <c r="C29" s="48" t="s">
        <v>95</v>
      </c>
      <c r="D29" s="54">
        <v>6</v>
      </c>
      <c r="E29" s="48" t="s">
        <v>55</v>
      </c>
      <c r="F29" s="9" t="s">
        <v>10</v>
      </c>
      <c r="G29" s="9" t="s">
        <v>10</v>
      </c>
      <c r="H29" s="48">
        <v>500</v>
      </c>
      <c r="I29" s="10" t="s">
        <v>45</v>
      </c>
      <c r="J29" s="34" t="s">
        <v>46</v>
      </c>
      <c r="K29" s="34"/>
      <c r="L29" s="11">
        <f t="shared" si="1"/>
        <v>750000</v>
      </c>
      <c r="M29" s="11">
        <v>750000</v>
      </c>
      <c r="N29" s="11">
        <v>0</v>
      </c>
      <c r="O29" s="11">
        <v>0</v>
      </c>
      <c r="P29" s="11">
        <v>0</v>
      </c>
      <c r="Q29" s="11">
        <v>0</v>
      </c>
      <c r="R29" s="11">
        <f t="shared" si="2"/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f t="shared" si="3"/>
        <v>750000</v>
      </c>
      <c r="Y29" s="11">
        <f t="shared" si="4"/>
        <v>750000</v>
      </c>
      <c r="Z29" s="11">
        <f t="shared" si="5"/>
        <v>0</v>
      </c>
      <c r="AA29" s="11">
        <f t="shared" si="6"/>
        <v>0</v>
      </c>
      <c r="AB29" s="11">
        <f t="shared" si="7"/>
        <v>0</v>
      </c>
      <c r="AC29" s="11">
        <f t="shared" si="8"/>
        <v>0</v>
      </c>
      <c r="AD29" s="58">
        <f t="shared" si="9"/>
        <v>0</v>
      </c>
      <c r="AE29" s="61">
        <v>0</v>
      </c>
    </row>
    <row r="30" spans="1:31" ht="60" x14ac:dyDescent="0.3">
      <c r="A30" s="35" t="s">
        <v>49</v>
      </c>
      <c r="B30" s="36" t="s">
        <v>99</v>
      </c>
      <c r="C30" s="48" t="s">
        <v>98</v>
      </c>
      <c r="D30" s="54">
        <v>6</v>
      </c>
      <c r="E30" s="48" t="s">
        <v>51</v>
      </c>
      <c r="F30" s="9" t="s">
        <v>10</v>
      </c>
      <c r="G30" s="9" t="s">
        <v>10</v>
      </c>
      <c r="H30" s="48">
        <v>60</v>
      </c>
      <c r="I30" s="10" t="s">
        <v>45</v>
      </c>
      <c r="J30" s="34"/>
      <c r="K30" s="34" t="s">
        <v>46</v>
      </c>
      <c r="L30" s="11">
        <f t="shared" si="1"/>
        <v>250000</v>
      </c>
      <c r="M30" s="11">
        <v>250000</v>
      </c>
      <c r="N30" s="11">
        <v>0</v>
      </c>
      <c r="O30" s="11">
        <v>0</v>
      </c>
      <c r="P30" s="11">
        <v>0</v>
      </c>
      <c r="Q30" s="11">
        <v>0</v>
      </c>
      <c r="R30" s="11">
        <f t="shared" si="2"/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f t="shared" si="3"/>
        <v>250000</v>
      </c>
      <c r="Y30" s="11">
        <f t="shared" si="4"/>
        <v>250000</v>
      </c>
      <c r="Z30" s="11">
        <f t="shared" si="5"/>
        <v>0</v>
      </c>
      <c r="AA30" s="11">
        <f t="shared" si="6"/>
        <v>0</v>
      </c>
      <c r="AB30" s="11">
        <f t="shared" si="7"/>
        <v>0</v>
      </c>
      <c r="AC30" s="11">
        <f t="shared" si="8"/>
        <v>0</v>
      </c>
      <c r="AD30" s="58">
        <f t="shared" si="9"/>
        <v>0</v>
      </c>
      <c r="AE30" s="61">
        <v>0</v>
      </c>
    </row>
    <row r="31" spans="1:31" ht="60" x14ac:dyDescent="0.3">
      <c r="A31" s="35" t="s">
        <v>49</v>
      </c>
      <c r="B31" s="36" t="s">
        <v>101</v>
      </c>
      <c r="C31" s="48" t="s">
        <v>100</v>
      </c>
      <c r="D31" s="54">
        <v>6</v>
      </c>
      <c r="E31" s="48" t="s">
        <v>51</v>
      </c>
      <c r="F31" s="9" t="s">
        <v>10</v>
      </c>
      <c r="G31" s="9" t="s">
        <v>10</v>
      </c>
      <c r="H31" s="48">
        <v>70</v>
      </c>
      <c r="I31" s="10" t="s">
        <v>45</v>
      </c>
      <c r="J31" s="34"/>
      <c r="K31" s="34" t="s">
        <v>46</v>
      </c>
      <c r="L31" s="11">
        <f t="shared" si="1"/>
        <v>250000</v>
      </c>
      <c r="M31" s="11">
        <v>250000</v>
      </c>
      <c r="N31" s="11">
        <v>0</v>
      </c>
      <c r="O31" s="11">
        <v>0</v>
      </c>
      <c r="P31" s="11">
        <v>0</v>
      </c>
      <c r="Q31" s="11">
        <v>0</v>
      </c>
      <c r="R31" s="11">
        <f t="shared" si="2"/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f t="shared" si="3"/>
        <v>250000</v>
      </c>
      <c r="Y31" s="11">
        <f t="shared" si="4"/>
        <v>250000</v>
      </c>
      <c r="Z31" s="11">
        <f t="shared" si="5"/>
        <v>0</v>
      </c>
      <c r="AA31" s="11">
        <f t="shared" si="6"/>
        <v>0</v>
      </c>
      <c r="AB31" s="11">
        <f t="shared" si="7"/>
        <v>0</v>
      </c>
      <c r="AC31" s="11">
        <f t="shared" si="8"/>
        <v>0</v>
      </c>
      <c r="AD31" s="58">
        <f t="shared" si="9"/>
        <v>0</v>
      </c>
      <c r="AE31" s="61">
        <v>0</v>
      </c>
    </row>
    <row r="32" spans="1:31" ht="60" x14ac:dyDescent="0.3">
      <c r="A32" s="35" t="s">
        <v>49</v>
      </c>
      <c r="B32" s="36" t="s">
        <v>103</v>
      </c>
      <c r="C32" s="48" t="s">
        <v>102</v>
      </c>
      <c r="D32" s="54">
        <v>6</v>
      </c>
      <c r="E32" s="48" t="s">
        <v>51</v>
      </c>
      <c r="F32" s="9" t="s">
        <v>10</v>
      </c>
      <c r="G32" s="9" t="s">
        <v>10</v>
      </c>
      <c r="H32" s="48">
        <v>55</v>
      </c>
      <c r="I32" s="10" t="s">
        <v>45</v>
      </c>
      <c r="J32" s="34"/>
      <c r="K32" s="34" t="s">
        <v>46</v>
      </c>
      <c r="L32" s="11">
        <f t="shared" si="1"/>
        <v>250000</v>
      </c>
      <c r="M32" s="11">
        <v>250000</v>
      </c>
      <c r="N32" s="11">
        <v>0</v>
      </c>
      <c r="O32" s="11">
        <v>0</v>
      </c>
      <c r="P32" s="11">
        <v>0</v>
      </c>
      <c r="Q32" s="11">
        <v>0</v>
      </c>
      <c r="R32" s="11">
        <f t="shared" si="2"/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f t="shared" si="3"/>
        <v>250000</v>
      </c>
      <c r="Y32" s="11">
        <f t="shared" si="4"/>
        <v>250000</v>
      </c>
      <c r="Z32" s="11">
        <f t="shared" si="5"/>
        <v>0</v>
      </c>
      <c r="AA32" s="11">
        <f t="shared" si="6"/>
        <v>0</v>
      </c>
      <c r="AB32" s="11">
        <f t="shared" si="7"/>
        <v>0</v>
      </c>
      <c r="AC32" s="11">
        <f t="shared" si="8"/>
        <v>0</v>
      </c>
      <c r="AD32" s="58">
        <f t="shared" si="9"/>
        <v>0</v>
      </c>
      <c r="AE32" s="61">
        <v>0</v>
      </c>
    </row>
    <row r="33" spans="1:31" ht="60" x14ac:dyDescent="0.3">
      <c r="A33" s="35" t="s">
        <v>105</v>
      </c>
      <c r="B33" s="36" t="s">
        <v>106</v>
      </c>
      <c r="C33" s="48" t="s">
        <v>104</v>
      </c>
      <c r="D33" s="54">
        <v>6</v>
      </c>
      <c r="E33" s="48" t="s">
        <v>55</v>
      </c>
      <c r="F33" s="9" t="s">
        <v>10</v>
      </c>
      <c r="G33" s="9" t="s">
        <v>10</v>
      </c>
      <c r="H33" s="48">
        <v>150</v>
      </c>
      <c r="I33" s="10" t="s">
        <v>45</v>
      </c>
      <c r="J33" s="34"/>
      <c r="K33" s="34" t="s">
        <v>46</v>
      </c>
      <c r="L33" s="11">
        <f t="shared" si="1"/>
        <v>600000</v>
      </c>
      <c r="M33" s="11">
        <v>600000</v>
      </c>
      <c r="N33" s="11">
        <v>0</v>
      </c>
      <c r="O33" s="11">
        <v>0</v>
      </c>
      <c r="P33" s="11">
        <v>0</v>
      </c>
      <c r="Q33" s="11">
        <v>0</v>
      </c>
      <c r="R33" s="11">
        <f t="shared" si="2"/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f t="shared" si="3"/>
        <v>600000</v>
      </c>
      <c r="Y33" s="11">
        <f t="shared" si="4"/>
        <v>600000</v>
      </c>
      <c r="Z33" s="11">
        <f t="shared" si="5"/>
        <v>0</v>
      </c>
      <c r="AA33" s="11">
        <f t="shared" si="6"/>
        <v>0</v>
      </c>
      <c r="AB33" s="11">
        <f t="shared" si="7"/>
        <v>0</v>
      </c>
      <c r="AC33" s="11">
        <f t="shared" si="8"/>
        <v>0</v>
      </c>
      <c r="AD33" s="58">
        <f t="shared" si="9"/>
        <v>0</v>
      </c>
      <c r="AE33" s="61">
        <v>0</v>
      </c>
    </row>
    <row r="34" spans="1:31" ht="75" x14ac:dyDescent="0.3">
      <c r="A34" s="35" t="s">
        <v>49</v>
      </c>
      <c r="B34" s="36" t="s">
        <v>108</v>
      </c>
      <c r="C34" s="48" t="s">
        <v>107</v>
      </c>
      <c r="D34" s="54">
        <v>6</v>
      </c>
      <c r="E34" s="48" t="s">
        <v>51</v>
      </c>
      <c r="F34" s="9">
        <v>61311</v>
      </c>
      <c r="G34" s="9" t="s">
        <v>501</v>
      </c>
      <c r="H34" s="48">
        <v>50</v>
      </c>
      <c r="I34" s="10" t="s">
        <v>45</v>
      </c>
      <c r="J34" s="34"/>
      <c r="K34" s="34" t="s">
        <v>46</v>
      </c>
      <c r="L34" s="11">
        <f t="shared" si="1"/>
        <v>250000</v>
      </c>
      <c r="M34" s="11">
        <v>250000</v>
      </c>
      <c r="N34" s="11">
        <v>0</v>
      </c>
      <c r="O34" s="11">
        <v>0</v>
      </c>
      <c r="P34" s="11">
        <v>0</v>
      </c>
      <c r="Q34" s="11">
        <v>0</v>
      </c>
      <c r="R34" s="11">
        <f t="shared" si="2"/>
        <v>250000</v>
      </c>
      <c r="S34" s="11">
        <v>250000</v>
      </c>
      <c r="T34" s="11">
        <v>0</v>
      </c>
      <c r="U34" s="11">
        <v>0</v>
      </c>
      <c r="V34" s="11">
        <v>0</v>
      </c>
      <c r="W34" s="11">
        <v>0</v>
      </c>
      <c r="X34" s="11">
        <f t="shared" si="3"/>
        <v>0</v>
      </c>
      <c r="Y34" s="11">
        <f t="shared" si="4"/>
        <v>0</v>
      </c>
      <c r="Z34" s="11">
        <f t="shared" si="5"/>
        <v>0</v>
      </c>
      <c r="AA34" s="11">
        <f t="shared" si="6"/>
        <v>0</v>
      </c>
      <c r="AB34" s="11">
        <f t="shared" si="7"/>
        <v>0</v>
      </c>
      <c r="AC34" s="11">
        <f t="shared" si="8"/>
        <v>0</v>
      </c>
      <c r="AD34" s="58">
        <f t="shared" si="9"/>
        <v>1</v>
      </c>
      <c r="AE34" s="61">
        <v>1</v>
      </c>
    </row>
    <row r="35" spans="1:31" ht="60" x14ac:dyDescent="0.3">
      <c r="A35" s="35" t="s">
        <v>77</v>
      </c>
      <c r="B35" s="38" t="s">
        <v>110</v>
      </c>
      <c r="C35" s="48" t="s">
        <v>109</v>
      </c>
      <c r="D35" s="54">
        <v>6</v>
      </c>
      <c r="E35" s="49" t="s">
        <v>55</v>
      </c>
      <c r="F35" s="9" t="s">
        <v>503</v>
      </c>
      <c r="G35" s="9" t="s">
        <v>502</v>
      </c>
      <c r="H35" s="49">
        <v>40</v>
      </c>
      <c r="I35" s="10" t="s">
        <v>45</v>
      </c>
      <c r="J35" s="34"/>
      <c r="K35" s="34" t="s">
        <v>46</v>
      </c>
      <c r="L35" s="11">
        <f t="shared" si="1"/>
        <v>60000</v>
      </c>
      <c r="M35" s="11">
        <v>60000</v>
      </c>
      <c r="N35" s="11">
        <v>0</v>
      </c>
      <c r="O35" s="11">
        <v>0</v>
      </c>
      <c r="P35" s="11">
        <v>0</v>
      </c>
      <c r="Q35" s="11">
        <v>0</v>
      </c>
      <c r="R35" s="11">
        <f t="shared" si="2"/>
        <v>54880.7</v>
      </c>
      <c r="S35" s="11">
        <v>54880.7</v>
      </c>
      <c r="T35" s="11">
        <v>0</v>
      </c>
      <c r="U35" s="11">
        <v>0</v>
      </c>
      <c r="V35" s="11">
        <v>0</v>
      </c>
      <c r="W35" s="11">
        <v>0</v>
      </c>
      <c r="X35" s="11">
        <f t="shared" si="3"/>
        <v>5119.3000000000029</v>
      </c>
      <c r="Y35" s="11">
        <f t="shared" si="4"/>
        <v>5119.3000000000029</v>
      </c>
      <c r="Z35" s="11">
        <f t="shared" si="5"/>
        <v>0</v>
      </c>
      <c r="AA35" s="11">
        <f t="shared" si="6"/>
        <v>0</v>
      </c>
      <c r="AB35" s="11">
        <f t="shared" si="7"/>
        <v>0</v>
      </c>
      <c r="AC35" s="11">
        <f t="shared" si="8"/>
        <v>0</v>
      </c>
      <c r="AD35" s="58">
        <f t="shared" si="9"/>
        <v>0.91467833333333326</v>
      </c>
      <c r="AE35" s="61">
        <v>0.95</v>
      </c>
    </row>
    <row r="36" spans="1:31" ht="60" x14ac:dyDescent="0.3">
      <c r="A36" s="35" t="s">
        <v>49</v>
      </c>
      <c r="B36" s="36" t="s">
        <v>112</v>
      </c>
      <c r="C36" s="48" t="s">
        <v>111</v>
      </c>
      <c r="D36" s="54">
        <v>6</v>
      </c>
      <c r="E36" s="48" t="s">
        <v>51</v>
      </c>
      <c r="F36" s="9" t="s">
        <v>10</v>
      </c>
      <c r="G36" s="9" t="s">
        <v>10</v>
      </c>
      <c r="H36" s="48">
        <v>50</v>
      </c>
      <c r="I36" s="10" t="s">
        <v>45</v>
      </c>
      <c r="J36" s="34"/>
      <c r="K36" s="34" t="s">
        <v>46</v>
      </c>
      <c r="L36" s="11">
        <f t="shared" si="1"/>
        <v>250000</v>
      </c>
      <c r="M36" s="11">
        <v>250000</v>
      </c>
      <c r="N36" s="11">
        <v>0</v>
      </c>
      <c r="O36" s="11">
        <v>0</v>
      </c>
      <c r="P36" s="11">
        <v>0</v>
      </c>
      <c r="Q36" s="11">
        <v>0</v>
      </c>
      <c r="R36" s="11">
        <f t="shared" si="2"/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f t="shared" si="3"/>
        <v>250000</v>
      </c>
      <c r="Y36" s="11">
        <f t="shared" si="4"/>
        <v>250000</v>
      </c>
      <c r="Z36" s="11">
        <f t="shared" si="5"/>
        <v>0</v>
      </c>
      <c r="AA36" s="11">
        <f t="shared" si="6"/>
        <v>0</v>
      </c>
      <c r="AB36" s="11">
        <f t="shared" si="7"/>
        <v>0</v>
      </c>
      <c r="AC36" s="11">
        <f t="shared" si="8"/>
        <v>0</v>
      </c>
      <c r="AD36" s="58">
        <f t="shared" si="9"/>
        <v>0</v>
      </c>
      <c r="AE36" s="61">
        <v>0</v>
      </c>
    </row>
    <row r="37" spans="1:31" ht="60" x14ac:dyDescent="0.3">
      <c r="A37" s="35" t="s">
        <v>49</v>
      </c>
      <c r="B37" s="36" t="s">
        <v>114</v>
      </c>
      <c r="C37" s="48" t="s">
        <v>113</v>
      </c>
      <c r="D37" s="54">
        <v>6</v>
      </c>
      <c r="E37" s="48" t="s">
        <v>51</v>
      </c>
      <c r="F37" s="9" t="s">
        <v>10</v>
      </c>
      <c r="G37" s="9" t="s">
        <v>10</v>
      </c>
      <c r="H37" s="48">
        <v>55</v>
      </c>
      <c r="I37" s="10" t="s">
        <v>45</v>
      </c>
      <c r="J37" s="34"/>
      <c r="K37" s="34" t="s">
        <v>46</v>
      </c>
      <c r="L37" s="11">
        <f t="shared" si="1"/>
        <v>250000</v>
      </c>
      <c r="M37" s="11">
        <v>250000</v>
      </c>
      <c r="N37" s="11">
        <v>0</v>
      </c>
      <c r="O37" s="11">
        <v>0</v>
      </c>
      <c r="P37" s="11">
        <v>0</v>
      </c>
      <c r="Q37" s="11">
        <v>0</v>
      </c>
      <c r="R37" s="11">
        <f t="shared" si="2"/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f t="shared" si="3"/>
        <v>250000</v>
      </c>
      <c r="Y37" s="11">
        <f t="shared" si="4"/>
        <v>250000</v>
      </c>
      <c r="Z37" s="11">
        <f t="shared" si="5"/>
        <v>0</v>
      </c>
      <c r="AA37" s="11">
        <f t="shared" si="6"/>
        <v>0</v>
      </c>
      <c r="AB37" s="11">
        <f t="shared" si="7"/>
        <v>0</v>
      </c>
      <c r="AC37" s="11">
        <f t="shared" si="8"/>
        <v>0</v>
      </c>
      <c r="AD37" s="58">
        <f t="shared" si="9"/>
        <v>0</v>
      </c>
      <c r="AE37" s="61">
        <v>0</v>
      </c>
    </row>
    <row r="38" spans="1:31" ht="60" x14ac:dyDescent="0.3">
      <c r="A38" s="35" t="s">
        <v>116</v>
      </c>
      <c r="B38" s="36" t="s">
        <v>117</v>
      </c>
      <c r="C38" s="48" t="s">
        <v>115</v>
      </c>
      <c r="D38" s="54">
        <v>6</v>
      </c>
      <c r="E38" s="48" t="s">
        <v>51</v>
      </c>
      <c r="F38" s="9" t="s">
        <v>10</v>
      </c>
      <c r="G38" s="9" t="s">
        <v>10</v>
      </c>
      <c r="H38" s="48">
        <v>200</v>
      </c>
      <c r="I38" s="10" t="s">
        <v>45</v>
      </c>
      <c r="J38" s="34"/>
      <c r="K38" s="34" t="s">
        <v>46</v>
      </c>
      <c r="L38" s="11">
        <f t="shared" si="1"/>
        <v>500000</v>
      </c>
      <c r="M38" s="11">
        <v>500000</v>
      </c>
      <c r="N38" s="11">
        <v>0</v>
      </c>
      <c r="O38" s="11">
        <v>0</v>
      </c>
      <c r="P38" s="11">
        <v>0</v>
      </c>
      <c r="Q38" s="11">
        <v>0</v>
      </c>
      <c r="R38" s="11">
        <f t="shared" si="2"/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f t="shared" si="3"/>
        <v>500000</v>
      </c>
      <c r="Y38" s="11">
        <f t="shared" si="4"/>
        <v>500000</v>
      </c>
      <c r="Z38" s="11">
        <f t="shared" si="5"/>
        <v>0</v>
      </c>
      <c r="AA38" s="11">
        <f t="shared" si="6"/>
        <v>0</v>
      </c>
      <c r="AB38" s="11">
        <f t="shared" si="7"/>
        <v>0</v>
      </c>
      <c r="AC38" s="11">
        <f t="shared" si="8"/>
        <v>0</v>
      </c>
      <c r="AD38" s="58">
        <f t="shared" si="9"/>
        <v>0</v>
      </c>
      <c r="AE38" s="61">
        <v>0</v>
      </c>
    </row>
    <row r="39" spans="1:31" s="13" customFormat="1" ht="60" x14ac:dyDescent="0.3">
      <c r="A39" s="37" t="s">
        <v>119</v>
      </c>
      <c r="B39" s="38" t="s">
        <v>120</v>
      </c>
      <c r="C39" s="48" t="s">
        <v>118</v>
      </c>
      <c r="D39" s="54">
        <v>6</v>
      </c>
      <c r="E39" s="49" t="s">
        <v>55</v>
      </c>
      <c r="F39" s="9" t="s">
        <v>10</v>
      </c>
      <c r="G39" s="9" t="s">
        <v>10</v>
      </c>
      <c r="H39" s="49">
        <v>200</v>
      </c>
      <c r="I39" s="10" t="s">
        <v>45</v>
      </c>
      <c r="J39" s="34"/>
      <c r="K39" s="34" t="s">
        <v>46</v>
      </c>
      <c r="L39" s="11">
        <f t="shared" si="1"/>
        <v>600000</v>
      </c>
      <c r="M39" s="11">
        <v>600000</v>
      </c>
      <c r="N39" s="11">
        <v>0</v>
      </c>
      <c r="O39" s="11">
        <v>0</v>
      </c>
      <c r="P39" s="11">
        <v>0</v>
      </c>
      <c r="Q39" s="11">
        <v>0</v>
      </c>
      <c r="R39" s="11">
        <f t="shared" si="2"/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f t="shared" si="3"/>
        <v>600000</v>
      </c>
      <c r="Y39" s="11">
        <f t="shared" si="4"/>
        <v>600000</v>
      </c>
      <c r="Z39" s="11">
        <f t="shared" si="5"/>
        <v>0</v>
      </c>
      <c r="AA39" s="11">
        <f t="shared" si="6"/>
        <v>0</v>
      </c>
      <c r="AB39" s="11">
        <f t="shared" si="7"/>
        <v>0</v>
      </c>
      <c r="AC39" s="11">
        <f t="shared" si="8"/>
        <v>0</v>
      </c>
      <c r="AD39" s="59">
        <f t="shared" si="9"/>
        <v>0</v>
      </c>
      <c r="AE39" s="61">
        <v>0</v>
      </c>
    </row>
    <row r="40" spans="1:31" s="13" customFormat="1" ht="60" x14ac:dyDescent="0.3">
      <c r="A40" s="35" t="s">
        <v>49</v>
      </c>
      <c r="B40" s="36" t="s">
        <v>122</v>
      </c>
      <c r="C40" s="48" t="s">
        <v>121</v>
      </c>
      <c r="D40" s="54">
        <v>6</v>
      </c>
      <c r="E40" s="48" t="s">
        <v>51</v>
      </c>
      <c r="F40" s="9" t="s">
        <v>10</v>
      </c>
      <c r="G40" s="9" t="s">
        <v>10</v>
      </c>
      <c r="H40" s="48">
        <v>100</v>
      </c>
      <c r="I40" s="10" t="s">
        <v>45</v>
      </c>
      <c r="J40" s="34"/>
      <c r="K40" s="34" t="s">
        <v>46</v>
      </c>
      <c r="L40" s="11">
        <f t="shared" si="1"/>
        <v>250000</v>
      </c>
      <c r="M40" s="11">
        <v>250000</v>
      </c>
      <c r="N40" s="11">
        <v>0</v>
      </c>
      <c r="O40" s="11">
        <v>0</v>
      </c>
      <c r="P40" s="11">
        <v>0</v>
      </c>
      <c r="Q40" s="11">
        <v>0</v>
      </c>
      <c r="R40" s="11">
        <f t="shared" si="2"/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f t="shared" si="3"/>
        <v>250000</v>
      </c>
      <c r="Y40" s="11">
        <f t="shared" si="4"/>
        <v>250000</v>
      </c>
      <c r="Z40" s="11">
        <f t="shared" si="5"/>
        <v>0</v>
      </c>
      <c r="AA40" s="11">
        <f t="shared" si="6"/>
        <v>0</v>
      </c>
      <c r="AB40" s="11">
        <f t="shared" si="7"/>
        <v>0</v>
      </c>
      <c r="AC40" s="11">
        <f t="shared" si="8"/>
        <v>0</v>
      </c>
      <c r="AD40" s="59">
        <f t="shared" si="9"/>
        <v>0</v>
      </c>
      <c r="AE40" s="61">
        <v>0</v>
      </c>
    </row>
    <row r="41" spans="1:31" s="13" customFormat="1" ht="45" x14ac:dyDescent="0.3">
      <c r="A41" s="35" t="s">
        <v>124</v>
      </c>
      <c r="B41" s="36" t="s">
        <v>125</v>
      </c>
      <c r="C41" s="48" t="s">
        <v>123</v>
      </c>
      <c r="D41" s="54">
        <v>6</v>
      </c>
      <c r="E41" s="48" t="s">
        <v>51</v>
      </c>
      <c r="F41" s="9" t="s">
        <v>10</v>
      </c>
      <c r="G41" s="9" t="s">
        <v>10</v>
      </c>
      <c r="H41" s="48">
        <v>800</v>
      </c>
      <c r="I41" s="10" t="s">
        <v>45</v>
      </c>
      <c r="J41" s="34"/>
      <c r="K41" s="34" t="s">
        <v>46</v>
      </c>
      <c r="L41" s="11">
        <f t="shared" si="1"/>
        <v>579600</v>
      </c>
      <c r="M41" s="11">
        <v>579600</v>
      </c>
      <c r="N41" s="11">
        <v>0</v>
      </c>
      <c r="O41" s="11">
        <v>0</v>
      </c>
      <c r="P41" s="11">
        <v>0</v>
      </c>
      <c r="Q41" s="11">
        <v>0</v>
      </c>
      <c r="R41" s="11">
        <f t="shared" si="2"/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f t="shared" si="3"/>
        <v>579600</v>
      </c>
      <c r="Y41" s="11">
        <f t="shared" si="4"/>
        <v>579600</v>
      </c>
      <c r="Z41" s="11">
        <f t="shared" si="5"/>
        <v>0</v>
      </c>
      <c r="AA41" s="11">
        <f t="shared" si="6"/>
        <v>0</v>
      </c>
      <c r="AB41" s="11">
        <f t="shared" si="7"/>
        <v>0</v>
      </c>
      <c r="AC41" s="11">
        <f t="shared" si="8"/>
        <v>0</v>
      </c>
      <c r="AD41" s="59">
        <f t="shared" si="9"/>
        <v>0</v>
      </c>
      <c r="AE41" s="61">
        <v>0</v>
      </c>
    </row>
    <row r="42" spans="1:31" s="13" customFormat="1" ht="90" x14ac:dyDescent="0.3">
      <c r="A42" s="35" t="s">
        <v>127</v>
      </c>
      <c r="B42" s="36" t="s">
        <v>54</v>
      </c>
      <c r="C42" s="48" t="s">
        <v>126</v>
      </c>
      <c r="D42" s="54">
        <v>6</v>
      </c>
      <c r="E42" s="48" t="s">
        <v>55</v>
      </c>
      <c r="F42" s="9">
        <v>61306</v>
      </c>
      <c r="G42" s="9" t="s">
        <v>504</v>
      </c>
      <c r="H42" s="48">
        <v>500</v>
      </c>
      <c r="I42" s="10" t="s">
        <v>45</v>
      </c>
      <c r="J42" s="34"/>
      <c r="K42" s="34" t="s">
        <v>46</v>
      </c>
      <c r="L42" s="11">
        <f t="shared" si="1"/>
        <v>1000000</v>
      </c>
      <c r="M42" s="11">
        <v>1000000</v>
      </c>
      <c r="N42" s="11">
        <v>0</v>
      </c>
      <c r="O42" s="11">
        <v>0</v>
      </c>
      <c r="P42" s="11">
        <v>0</v>
      </c>
      <c r="Q42" s="11">
        <v>0</v>
      </c>
      <c r="R42" s="11">
        <f t="shared" si="2"/>
        <v>623811.88</v>
      </c>
      <c r="S42" s="11">
        <v>623811.88</v>
      </c>
      <c r="T42" s="11">
        <v>0</v>
      </c>
      <c r="U42" s="11">
        <v>0</v>
      </c>
      <c r="V42" s="11">
        <v>0</v>
      </c>
      <c r="W42" s="11">
        <v>0</v>
      </c>
      <c r="X42" s="11">
        <f t="shared" si="3"/>
        <v>376188.12</v>
      </c>
      <c r="Y42" s="11">
        <f t="shared" si="4"/>
        <v>376188.12</v>
      </c>
      <c r="Z42" s="11">
        <f t="shared" si="5"/>
        <v>0</v>
      </c>
      <c r="AA42" s="11">
        <f t="shared" si="6"/>
        <v>0</v>
      </c>
      <c r="AB42" s="11">
        <f t="shared" si="7"/>
        <v>0</v>
      </c>
      <c r="AC42" s="11">
        <f t="shared" si="8"/>
        <v>0</v>
      </c>
      <c r="AD42" s="59">
        <f t="shared" si="9"/>
        <v>0.62381187999999999</v>
      </c>
      <c r="AE42" s="62">
        <v>0.7</v>
      </c>
    </row>
    <row r="43" spans="1:31" s="13" customFormat="1" ht="90" x14ac:dyDescent="0.3">
      <c r="A43" s="35" t="s">
        <v>129</v>
      </c>
      <c r="B43" s="36" t="s">
        <v>130</v>
      </c>
      <c r="C43" s="48" t="s">
        <v>128</v>
      </c>
      <c r="D43" s="54">
        <v>6</v>
      </c>
      <c r="E43" s="48" t="s">
        <v>51</v>
      </c>
      <c r="F43" s="9">
        <v>61306</v>
      </c>
      <c r="G43" s="9" t="s">
        <v>504</v>
      </c>
      <c r="H43" s="48">
        <v>600</v>
      </c>
      <c r="I43" s="10" t="s">
        <v>45</v>
      </c>
      <c r="J43" s="34"/>
      <c r="K43" s="34" t="s">
        <v>46</v>
      </c>
      <c r="L43" s="11">
        <f t="shared" si="1"/>
        <v>1400000</v>
      </c>
      <c r="M43" s="11">
        <v>1400000</v>
      </c>
      <c r="N43" s="11">
        <v>0</v>
      </c>
      <c r="O43" s="11">
        <v>0</v>
      </c>
      <c r="P43" s="11">
        <v>0</v>
      </c>
      <c r="Q43" s="11">
        <v>0</v>
      </c>
      <c r="R43" s="11">
        <f t="shared" si="2"/>
        <v>959231.62</v>
      </c>
      <c r="S43" s="11">
        <v>959231.62</v>
      </c>
      <c r="T43" s="11">
        <v>0</v>
      </c>
      <c r="U43" s="11">
        <v>0</v>
      </c>
      <c r="V43" s="11">
        <v>0</v>
      </c>
      <c r="W43" s="11">
        <v>0</v>
      </c>
      <c r="X43" s="11">
        <f t="shared" si="3"/>
        <v>440768.38</v>
      </c>
      <c r="Y43" s="11">
        <f t="shared" si="4"/>
        <v>440768.38</v>
      </c>
      <c r="Z43" s="11">
        <f t="shared" si="5"/>
        <v>0</v>
      </c>
      <c r="AA43" s="11">
        <f t="shared" si="6"/>
        <v>0</v>
      </c>
      <c r="AB43" s="11">
        <f t="shared" si="7"/>
        <v>0</v>
      </c>
      <c r="AC43" s="11">
        <f t="shared" si="8"/>
        <v>0</v>
      </c>
      <c r="AD43" s="59">
        <f t="shared" si="9"/>
        <v>0.68516544285714287</v>
      </c>
      <c r="AE43" s="62">
        <v>0.75</v>
      </c>
    </row>
    <row r="44" spans="1:31" s="13" customFormat="1" ht="45" x14ac:dyDescent="0.3">
      <c r="A44" s="37" t="s">
        <v>132</v>
      </c>
      <c r="B44" s="38" t="s">
        <v>133</v>
      </c>
      <c r="C44" s="48" t="s">
        <v>131</v>
      </c>
      <c r="D44" s="54">
        <v>6</v>
      </c>
      <c r="E44" s="49" t="s">
        <v>51</v>
      </c>
      <c r="F44" s="9">
        <v>61307</v>
      </c>
      <c r="G44" s="9" t="s">
        <v>505</v>
      </c>
      <c r="H44" s="49">
        <v>50</v>
      </c>
      <c r="I44" s="10" t="s">
        <v>45</v>
      </c>
      <c r="J44" s="34"/>
      <c r="K44" s="34" t="s">
        <v>46</v>
      </c>
      <c r="L44" s="11">
        <f t="shared" si="1"/>
        <v>220000</v>
      </c>
      <c r="M44" s="11">
        <v>220000</v>
      </c>
      <c r="N44" s="11">
        <v>0</v>
      </c>
      <c r="O44" s="11">
        <v>0</v>
      </c>
      <c r="P44" s="11">
        <v>0</v>
      </c>
      <c r="Q44" s="11">
        <v>0</v>
      </c>
      <c r="R44" s="11">
        <f t="shared" si="2"/>
        <v>220000</v>
      </c>
      <c r="S44" s="11">
        <v>220000</v>
      </c>
      <c r="T44" s="11">
        <v>0</v>
      </c>
      <c r="U44" s="11">
        <v>0</v>
      </c>
      <c r="V44" s="11">
        <v>0</v>
      </c>
      <c r="W44" s="11">
        <v>0</v>
      </c>
      <c r="X44" s="11">
        <f t="shared" si="3"/>
        <v>0</v>
      </c>
      <c r="Y44" s="11">
        <f t="shared" si="4"/>
        <v>0</v>
      </c>
      <c r="Z44" s="11">
        <f t="shared" si="5"/>
        <v>0</v>
      </c>
      <c r="AA44" s="11">
        <f t="shared" si="6"/>
        <v>0</v>
      </c>
      <c r="AB44" s="11">
        <f t="shared" si="7"/>
        <v>0</v>
      </c>
      <c r="AC44" s="11">
        <f t="shared" si="8"/>
        <v>0</v>
      </c>
      <c r="AD44" s="59">
        <f t="shared" si="9"/>
        <v>1</v>
      </c>
      <c r="AE44" s="62">
        <v>1</v>
      </c>
    </row>
    <row r="45" spans="1:31" s="13" customFormat="1" ht="45" x14ac:dyDescent="0.3">
      <c r="A45" s="37" t="s">
        <v>132</v>
      </c>
      <c r="B45" s="38" t="s">
        <v>135</v>
      </c>
      <c r="C45" s="48" t="s">
        <v>134</v>
      </c>
      <c r="D45" s="54">
        <v>6</v>
      </c>
      <c r="E45" s="49" t="s">
        <v>51</v>
      </c>
      <c r="F45" s="9">
        <v>61307</v>
      </c>
      <c r="G45" s="9" t="s">
        <v>505</v>
      </c>
      <c r="H45" s="49">
        <v>50</v>
      </c>
      <c r="I45" s="10" t="s">
        <v>45</v>
      </c>
      <c r="J45" s="34"/>
      <c r="K45" s="34" t="s">
        <v>46</v>
      </c>
      <c r="L45" s="11">
        <f t="shared" si="1"/>
        <v>240000</v>
      </c>
      <c r="M45" s="11">
        <v>240000</v>
      </c>
      <c r="N45" s="11">
        <v>0</v>
      </c>
      <c r="O45" s="11">
        <v>0</v>
      </c>
      <c r="P45" s="11">
        <v>0</v>
      </c>
      <c r="Q45" s="11">
        <v>0</v>
      </c>
      <c r="R45" s="11">
        <f t="shared" si="2"/>
        <v>240000</v>
      </c>
      <c r="S45" s="11">
        <v>240000</v>
      </c>
      <c r="T45" s="11">
        <v>0</v>
      </c>
      <c r="U45" s="11">
        <v>0</v>
      </c>
      <c r="V45" s="11">
        <v>0</v>
      </c>
      <c r="W45" s="11">
        <v>0</v>
      </c>
      <c r="X45" s="11">
        <f t="shared" si="3"/>
        <v>0</v>
      </c>
      <c r="Y45" s="11">
        <f t="shared" si="4"/>
        <v>0</v>
      </c>
      <c r="Z45" s="11">
        <f t="shared" si="5"/>
        <v>0</v>
      </c>
      <c r="AA45" s="11">
        <f t="shared" si="6"/>
        <v>0</v>
      </c>
      <c r="AB45" s="11">
        <f t="shared" si="7"/>
        <v>0</v>
      </c>
      <c r="AC45" s="11">
        <f t="shared" si="8"/>
        <v>0</v>
      </c>
      <c r="AD45" s="59">
        <f t="shared" si="9"/>
        <v>1</v>
      </c>
      <c r="AE45" s="62">
        <v>1</v>
      </c>
    </row>
    <row r="46" spans="1:31" s="13" customFormat="1" ht="60" x14ac:dyDescent="0.3">
      <c r="A46" s="35" t="s">
        <v>137</v>
      </c>
      <c r="B46" s="36" t="s">
        <v>138</v>
      </c>
      <c r="C46" s="48" t="s">
        <v>136</v>
      </c>
      <c r="D46" s="54">
        <v>6</v>
      </c>
      <c r="E46" s="48" t="s">
        <v>51</v>
      </c>
      <c r="F46" s="9" t="s">
        <v>10</v>
      </c>
      <c r="G46" s="9" t="s">
        <v>10</v>
      </c>
      <c r="H46" s="48">
        <v>200</v>
      </c>
      <c r="I46" s="10" t="s">
        <v>45</v>
      </c>
      <c r="J46" s="34"/>
      <c r="K46" s="34" t="s">
        <v>46</v>
      </c>
      <c r="L46" s="11">
        <f t="shared" si="1"/>
        <v>375000</v>
      </c>
      <c r="M46" s="11">
        <v>375000</v>
      </c>
      <c r="N46" s="11">
        <v>0</v>
      </c>
      <c r="O46" s="11">
        <v>0</v>
      </c>
      <c r="P46" s="11">
        <v>0</v>
      </c>
      <c r="Q46" s="11">
        <v>0</v>
      </c>
      <c r="R46" s="11">
        <f t="shared" si="2"/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f t="shared" si="3"/>
        <v>375000</v>
      </c>
      <c r="Y46" s="11">
        <f t="shared" si="4"/>
        <v>375000</v>
      </c>
      <c r="Z46" s="11">
        <f t="shared" si="5"/>
        <v>0</v>
      </c>
      <c r="AA46" s="11">
        <f t="shared" si="6"/>
        <v>0</v>
      </c>
      <c r="AB46" s="11">
        <f t="shared" si="7"/>
        <v>0</v>
      </c>
      <c r="AC46" s="11">
        <f t="shared" si="8"/>
        <v>0</v>
      </c>
      <c r="AD46" s="59">
        <f t="shared" si="9"/>
        <v>0</v>
      </c>
      <c r="AE46" s="62">
        <v>0</v>
      </c>
    </row>
    <row r="47" spans="1:31" s="13" customFormat="1" ht="45" x14ac:dyDescent="0.3">
      <c r="A47" s="35" t="s">
        <v>140</v>
      </c>
      <c r="B47" s="36" t="s">
        <v>141</v>
      </c>
      <c r="C47" s="48" t="s">
        <v>139</v>
      </c>
      <c r="D47" s="54">
        <v>6</v>
      </c>
      <c r="E47" s="48" t="s">
        <v>55</v>
      </c>
      <c r="F47" s="9" t="s">
        <v>10</v>
      </c>
      <c r="G47" s="9" t="s">
        <v>10</v>
      </c>
      <c r="H47" s="48">
        <v>100</v>
      </c>
      <c r="I47" s="10" t="s">
        <v>45</v>
      </c>
      <c r="J47" s="34"/>
      <c r="K47" s="34" t="s">
        <v>46</v>
      </c>
      <c r="L47" s="11">
        <f t="shared" si="1"/>
        <v>300000</v>
      </c>
      <c r="M47" s="11">
        <v>300000</v>
      </c>
      <c r="N47" s="11">
        <v>0</v>
      </c>
      <c r="O47" s="11">
        <v>0</v>
      </c>
      <c r="P47" s="11">
        <v>0</v>
      </c>
      <c r="Q47" s="11">
        <v>0</v>
      </c>
      <c r="R47" s="11">
        <f t="shared" si="2"/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f t="shared" si="3"/>
        <v>300000</v>
      </c>
      <c r="Y47" s="11">
        <f t="shared" si="4"/>
        <v>300000</v>
      </c>
      <c r="Z47" s="11">
        <f t="shared" si="5"/>
        <v>0</v>
      </c>
      <c r="AA47" s="11">
        <f t="shared" si="6"/>
        <v>0</v>
      </c>
      <c r="AB47" s="11">
        <f t="shared" si="7"/>
        <v>0</v>
      </c>
      <c r="AC47" s="11">
        <f t="shared" si="8"/>
        <v>0</v>
      </c>
      <c r="AD47" s="59">
        <f t="shared" si="9"/>
        <v>0</v>
      </c>
      <c r="AE47" s="62">
        <v>0</v>
      </c>
    </row>
    <row r="48" spans="1:31" s="13" customFormat="1" ht="45" x14ac:dyDescent="0.3">
      <c r="A48" s="35" t="s">
        <v>143</v>
      </c>
      <c r="B48" s="36" t="s">
        <v>144</v>
      </c>
      <c r="C48" s="48" t="s">
        <v>142</v>
      </c>
      <c r="D48" s="54">
        <v>6</v>
      </c>
      <c r="E48" s="48" t="s">
        <v>55</v>
      </c>
      <c r="F48" s="9" t="s">
        <v>10</v>
      </c>
      <c r="G48" s="9" t="s">
        <v>10</v>
      </c>
      <c r="H48" s="48">
        <v>120</v>
      </c>
      <c r="I48" s="10" t="s">
        <v>45</v>
      </c>
      <c r="J48" s="34"/>
      <c r="K48" s="34" t="s">
        <v>46</v>
      </c>
      <c r="L48" s="11">
        <f t="shared" si="1"/>
        <v>250000</v>
      </c>
      <c r="M48" s="11">
        <v>250000</v>
      </c>
      <c r="N48" s="11">
        <v>0</v>
      </c>
      <c r="O48" s="11">
        <v>0</v>
      </c>
      <c r="P48" s="11">
        <v>0</v>
      </c>
      <c r="Q48" s="11">
        <v>0</v>
      </c>
      <c r="R48" s="11">
        <f t="shared" si="2"/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f t="shared" si="3"/>
        <v>250000</v>
      </c>
      <c r="Y48" s="11">
        <f t="shared" si="4"/>
        <v>250000</v>
      </c>
      <c r="Z48" s="11">
        <f t="shared" si="5"/>
        <v>0</v>
      </c>
      <c r="AA48" s="11">
        <f t="shared" si="6"/>
        <v>0</v>
      </c>
      <c r="AB48" s="11">
        <f t="shared" si="7"/>
        <v>0</v>
      </c>
      <c r="AC48" s="11">
        <f t="shared" si="8"/>
        <v>0</v>
      </c>
      <c r="AD48" s="59">
        <f t="shared" si="9"/>
        <v>0</v>
      </c>
      <c r="AE48" s="62">
        <v>0</v>
      </c>
    </row>
    <row r="49" spans="1:31" s="13" customFormat="1" ht="45" x14ac:dyDescent="0.3">
      <c r="A49" s="35" t="s">
        <v>143</v>
      </c>
      <c r="B49" s="36" t="s">
        <v>58</v>
      </c>
      <c r="C49" s="48" t="s">
        <v>145</v>
      </c>
      <c r="D49" s="54">
        <v>6</v>
      </c>
      <c r="E49" s="48" t="s">
        <v>51</v>
      </c>
      <c r="F49" s="9" t="s">
        <v>10</v>
      </c>
      <c r="G49" s="9" t="s">
        <v>10</v>
      </c>
      <c r="H49" s="48">
        <v>300</v>
      </c>
      <c r="I49" s="10" t="s">
        <v>45</v>
      </c>
      <c r="J49" s="34"/>
      <c r="K49" s="34" t="s">
        <v>46</v>
      </c>
      <c r="L49" s="11">
        <f t="shared" si="1"/>
        <v>1000000</v>
      </c>
      <c r="M49" s="11">
        <v>1000000</v>
      </c>
      <c r="N49" s="11">
        <v>0</v>
      </c>
      <c r="O49" s="11">
        <v>0</v>
      </c>
      <c r="P49" s="11">
        <v>0</v>
      </c>
      <c r="Q49" s="11">
        <v>0</v>
      </c>
      <c r="R49" s="11">
        <f t="shared" si="2"/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f t="shared" si="3"/>
        <v>1000000</v>
      </c>
      <c r="Y49" s="11">
        <f t="shared" si="4"/>
        <v>1000000</v>
      </c>
      <c r="Z49" s="11">
        <f t="shared" si="5"/>
        <v>0</v>
      </c>
      <c r="AA49" s="11">
        <f t="shared" si="6"/>
        <v>0</v>
      </c>
      <c r="AB49" s="11">
        <f t="shared" si="7"/>
        <v>0</v>
      </c>
      <c r="AC49" s="11">
        <f t="shared" si="8"/>
        <v>0</v>
      </c>
      <c r="AD49" s="59">
        <f t="shared" si="9"/>
        <v>0</v>
      </c>
      <c r="AE49" s="62">
        <v>0</v>
      </c>
    </row>
    <row r="50" spans="1:31" s="13" customFormat="1" ht="45" x14ac:dyDescent="0.3">
      <c r="A50" s="37" t="s">
        <v>147</v>
      </c>
      <c r="B50" s="38" t="s">
        <v>148</v>
      </c>
      <c r="C50" s="48" t="s">
        <v>146</v>
      </c>
      <c r="D50" s="54">
        <v>6</v>
      </c>
      <c r="E50" s="49" t="s">
        <v>51</v>
      </c>
      <c r="F50" s="9" t="s">
        <v>10</v>
      </c>
      <c r="G50" s="9" t="s">
        <v>10</v>
      </c>
      <c r="H50" s="49">
        <v>110</v>
      </c>
      <c r="I50" s="10" t="s">
        <v>45</v>
      </c>
      <c r="J50" s="34"/>
      <c r="K50" s="34" t="s">
        <v>46</v>
      </c>
      <c r="L50" s="11">
        <f t="shared" si="1"/>
        <v>265000</v>
      </c>
      <c r="M50" s="11">
        <v>265000</v>
      </c>
      <c r="N50" s="11">
        <v>0</v>
      </c>
      <c r="O50" s="11">
        <v>0</v>
      </c>
      <c r="P50" s="11">
        <v>0</v>
      </c>
      <c r="Q50" s="11">
        <v>0</v>
      </c>
      <c r="R50" s="11">
        <f t="shared" si="2"/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f t="shared" si="3"/>
        <v>265000</v>
      </c>
      <c r="Y50" s="11">
        <f t="shared" si="4"/>
        <v>265000</v>
      </c>
      <c r="Z50" s="11">
        <f t="shared" si="5"/>
        <v>0</v>
      </c>
      <c r="AA50" s="11">
        <f t="shared" si="6"/>
        <v>0</v>
      </c>
      <c r="AB50" s="11">
        <f t="shared" si="7"/>
        <v>0</v>
      </c>
      <c r="AC50" s="11">
        <f t="shared" si="8"/>
        <v>0</v>
      </c>
      <c r="AD50" s="59">
        <f t="shared" si="9"/>
        <v>0</v>
      </c>
      <c r="AE50" s="62">
        <v>0</v>
      </c>
    </row>
    <row r="51" spans="1:31" s="13" customFormat="1" ht="45" x14ac:dyDescent="0.3">
      <c r="A51" s="37" t="s">
        <v>150</v>
      </c>
      <c r="B51" s="38" t="s">
        <v>151</v>
      </c>
      <c r="C51" s="48" t="s">
        <v>149</v>
      </c>
      <c r="D51" s="54">
        <v>6</v>
      </c>
      <c r="E51" s="49" t="s">
        <v>51</v>
      </c>
      <c r="F51" s="9" t="s">
        <v>10</v>
      </c>
      <c r="G51" s="9" t="s">
        <v>10</v>
      </c>
      <c r="H51" s="49">
        <v>200</v>
      </c>
      <c r="I51" s="10" t="s">
        <v>45</v>
      </c>
      <c r="J51" s="34"/>
      <c r="K51" s="34" t="s">
        <v>46</v>
      </c>
      <c r="L51" s="11">
        <f t="shared" si="1"/>
        <v>508000</v>
      </c>
      <c r="M51" s="11">
        <v>508000</v>
      </c>
      <c r="N51" s="11">
        <v>0</v>
      </c>
      <c r="O51" s="11">
        <v>0</v>
      </c>
      <c r="P51" s="11">
        <v>0</v>
      </c>
      <c r="Q51" s="11">
        <v>0</v>
      </c>
      <c r="R51" s="11">
        <f t="shared" si="2"/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f t="shared" si="3"/>
        <v>508000</v>
      </c>
      <c r="Y51" s="11">
        <f t="shared" si="4"/>
        <v>508000</v>
      </c>
      <c r="Z51" s="11">
        <f t="shared" si="5"/>
        <v>0</v>
      </c>
      <c r="AA51" s="11">
        <f t="shared" si="6"/>
        <v>0</v>
      </c>
      <c r="AB51" s="11">
        <f t="shared" si="7"/>
        <v>0</v>
      </c>
      <c r="AC51" s="11">
        <f t="shared" si="8"/>
        <v>0</v>
      </c>
      <c r="AD51" s="59">
        <f t="shared" si="9"/>
        <v>0</v>
      </c>
      <c r="AE51" s="62">
        <v>0</v>
      </c>
    </row>
    <row r="52" spans="1:31" s="13" customFormat="1" ht="54" x14ac:dyDescent="0.3">
      <c r="A52" s="37" t="s">
        <v>153</v>
      </c>
      <c r="B52" s="38" t="s">
        <v>154</v>
      </c>
      <c r="C52" s="48" t="s">
        <v>152</v>
      </c>
      <c r="D52" s="54">
        <v>6</v>
      </c>
      <c r="E52" s="49" t="s">
        <v>55</v>
      </c>
      <c r="F52" s="9" t="s">
        <v>507</v>
      </c>
      <c r="G52" s="9" t="s">
        <v>506</v>
      </c>
      <c r="H52" s="49">
        <v>200</v>
      </c>
      <c r="I52" s="10" t="s">
        <v>45</v>
      </c>
      <c r="J52" s="34"/>
      <c r="K52" s="34" t="s">
        <v>46</v>
      </c>
      <c r="L52" s="11">
        <f t="shared" si="1"/>
        <v>600000</v>
      </c>
      <c r="M52" s="11">
        <v>600000</v>
      </c>
      <c r="N52" s="11">
        <v>0</v>
      </c>
      <c r="O52" s="11">
        <v>0</v>
      </c>
      <c r="P52" s="11">
        <v>0</v>
      </c>
      <c r="Q52" s="11">
        <v>0</v>
      </c>
      <c r="R52" s="11">
        <f t="shared" si="2"/>
        <v>556727.59</v>
      </c>
      <c r="S52" s="11">
        <v>556727.59</v>
      </c>
      <c r="T52" s="11">
        <v>0</v>
      </c>
      <c r="U52" s="11">
        <v>0</v>
      </c>
      <c r="V52" s="11">
        <v>0</v>
      </c>
      <c r="W52" s="11">
        <v>0</v>
      </c>
      <c r="X52" s="11">
        <f t="shared" si="3"/>
        <v>43272.410000000033</v>
      </c>
      <c r="Y52" s="11">
        <f t="shared" si="4"/>
        <v>43272.410000000033</v>
      </c>
      <c r="Z52" s="11">
        <f t="shared" si="5"/>
        <v>0</v>
      </c>
      <c r="AA52" s="11">
        <f t="shared" si="6"/>
        <v>0</v>
      </c>
      <c r="AB52" s="11">
        <f t="shared" si="7"/>
        <v>0</v>
      </c>
      <c r="AC52" s="11">
        <f t="shared" si="8"/>
        <v>0</v>
      </c>
      <c r="AD52" s="59">
        <f t="shared" si="9"/>
        <v>0.92787931666666656</v>
      </c>
      <c r="AE52" s="62">
        <v>1</v>
      </c>
    </row>
    <row r="53" spans="1:31" s="13" customFormat="1" ht="45" x14ac:dyDescent="0.3">
      <c r="A53" s="37" t="s">
        <v>156</v>
      </c>
      <c r="B53" s="38" t="s">
        <v>81</v>
      </c>
      <c r="C53" s="48" t="s">
        <v>155</v>
      </c>
      <c r="D53" s="54">
        <v>6</v>
      </c>
      <c r="E53" s="49" t="s">
        <v>51</v>
      </c>
      <c r="F53" s="9" t="s">
        <v>10</v>
      </c>
      <c r="G53" s="9" t="s">
        <v>10</v>
      </c>
      <c r="H53" s="49">
        <v>50</v>
      </c>
      <c r="I53" s="10" t="s">
        <v>45</v>
      </c>
      <c r="J53" s="34"/>
      <c r="K53" s="34" t="s">
        <v>46</v>
      </c>
      <c r="L53" s="11">
        <f t="shared" si="1"/>
        <v>875000</v>
      </c>
      <c r="M53" s="11">
        <v>875000</v>
      </c>
      <c r="N53" s="11">
        <v>0</v>
      </c>
      <c r="O53" s="11">
        <v>0</v>
      </c>
      <c r="P53" s="11">
        <v>0</v>
      </c>
      <c r="Q53" s="11">
        <v>0</v>
      </c>
      <c r="R53" s="11">
        <f t="shared" si="2"/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f t="shared" si="3"/>
        <v>875000</v>
      </c>
      <c r="Y53" s="11">
        <f t="shared" si="4"/>
        <v>875000</v>
      </c>
      <c r="Z53" s="11">
        <f t="shared" si="5"/>
        <v>0</v>
      </c>
      <c r="AA53" s="11">
        <f t="shared" si="6"/>
        <v>0</v>
      </c>
      <c r="AB53" s="11">
        <f t="shared" si="7"/>
        <v>0</v>
      </c>
      <c r="AC53" s="11">
        <f t="shared" si="8"/>
        <v>0</v>
      </c>
      <c r="AD53" s="59">
        <f t="shared" si="9"/>
        <v>0</v>
      </c>
      <c r="AE53" s="62">
        <v>0</v>
      </c>
    </row>
    <row r="54" spans="1:31" s="13" customFormat="1" ht="90" x14ac:dyDescent="0.3">
      <c r="A54" s="35" t="s">
        <v>124</v>
      </c>
      <c r="B54" s="38" t="s">
        <v>158</v>
      </c>
      <c r="C54" s="48" t="s">
        <v>157</v>
      </c>
      <c r="D54" s="54">
        <v>6</v>
      </c>
      <c r="E54" s="48" t="s">
        <v>51</v>
      </c>
      <c r="F54" s="9" t="s">
        <v>10</v>
      </c>
      <c r="G54" s="9" t="s">
        <v>10</v>
      </c>
      <c r="H54" s="48">
        <v>800</v>
      </c>
      <c r="I54" s="10" t="s">
        <v>45</v>
      </c>
      <c r="J54" s="34"/>
      <c r="K54" s="34" t="s">
        <v>46</v>
      </c>
      <c r="L54" s="11">
        <f t="shared" si="1"/>
        <v>1548000</v>
      </c>
      <c r="M54" s="11">
        <v>1548000</v>
      </c>
      <c r="N54" s="11">
        <v>0</v>
      </c>
      <c r="O54" s="11">
        <v>0</v>
      </c>
      <c r="P54" s="11">
        <v>0</v>
      </c>
      <c r="Q54" s="11">
        <v>0</v>
      </c>
      <c r="R54" s="11">
        <f t="shared" si="2"/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f t="shared" si="3"/>
        <v>1548000</v>
      </c>
      <c r="Y54" s="11">
        <f t="shared" si="4"/>
        <v>1548000</v>
      </c>
      <c r="Z54" s="11">
        <f t="shared" si="5"/>
        <v>0</v>
      </c>
      <c r="AA54" s="11">
        <f t="shared" si="6"/>
        <v>0</v>
      </c>
      <c r="AB54" s="11">
        <f t="shared" si="7"/>
        <v>0</v>
      </c>
      <c r="AC54" s="11">
        <f t="shared" si="8"/>
        <v>0</v>
      </c>
      <c r="AD54" s="59">
        <f t="shared" si="9"/>
        <v>0</v>
      </c>
      <c r="AE54" s="62">
        <v>0</v>
      </c>
    </row>
    <row r="55" spans="1:31" s="13" customFormat="1" ht="90" x14ac:dyDescent="0.3">
      <c r="A55" s="35" t="s">
        <v>160</v>
      </c>
      <c r="B55" s="38" t="s">
        <v>88</v>
      </c>
      <c r="C55" s="48" t="s">
        <v>159</v>
      </c>
      <c r="D55" s="54">
        <v>6</v>
      </c>
      <c r="E55" s="48" t="s">
        <v>51</v>
      </c>
      <c r="F55" s="9" t="s">
        <v>10</v>
      </c>
      <c r="G55" s="9" t="s">
        <v>10</v>
      </c>
      <c r="H55" s="48">
        <v>5000</v>
      </c>
      <c r="I55" s="10" t="s">
        <v>45</v>
      </c>
      <c r="J55" s="34"/>
      <c r="K55" s="34" t="s">
        <v>46</v>
      </c>
      <c r="L55" s="11">
        <f t="shared" si="1"/>
        <v>5500000</v>
      </c>
      <c r="M55" s="11">
        <v>5500000</v>
      </c>
      <c r="N55" s="11">
        <v>0</v>
      </c>
      <c r="O55" s="11">
        <v>0</v>
      </c>
      <c r="P55" s="11">
        <v>0</v>
      </c>
      <c r="Q55" s="11">
        <v>0</v>
      </c>
      <c r="R55" s="11">
        <f t="shared" si="2"/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f t="shared" si="3"/>
        <v>5500000</v>
      </c>
      <c r="Y55" s="11">
        <f t="shared" si="4"/>
        <v>5500000</v>
      </c>
      <c r="Z55" s="11">
        <f t="shared" si="5"/>
        <v>0</v>
      </c>
      <c r="AA55" s="11">
        <f t="shared" si="6"/>
        <v>0</v>
      </c>
      <c r="AB55" s="11">
        <f t="shared" si="7"/>
        <v>0</v>
      </c>
      <c r="AC55" s="11">
        <f t="shared" si="8"/>
        <v>0</v>
      </c>
      <c r="AD55" s="59">
        <f t="shared" si="9"/>
        <v>0</v>
      </c>
      <c r="AE55" s="62">
        <v>0</v>
      </c>
    </row>
    <row r="56" spans="1:31" s="13" customFormat="1" ht="90" x14ac:dyDescent="0.3">
      <c r="A56" s="35" t="s">
        <v>162</v>
      </c>
      <c r="B56" s="36" t="s">
        <v>97</v>
      </c>
      <c r="C56" s="48" t="s">
        <v>161</v>
      </c>
      <c r="D56" s="54">
        <v>6</v>
      </c>
      <c r="E56" s="48" t="s">
        <v>51</v>
      </c>
      <c r="F56" s="9">
        <v>61307</v>
      </c>
      <c r="G56" s="9" t="s">
        <v>505</v>
      </c>
      <c r="H56" s="48">
        <v>1000</v>
      </c>
      <c r="I56" s="10" t="s">
        <v>45</v>
      </c>
      <c r="J56" s="34"/>
      <c r="K56" s="34" t="s">
        <v>46</v>
      </c>
      <c r="L56" s="11">
        <f t="shared" si="1"/>
        <v>1000000</v>
      </c>
      <c r="M56" s="11">
        <v>1000000</v>
      </c>
      <c r="N56" s="11">
        <v>0</v>
      </c>
      <c r="O56" s="11">
        <v>0</v>
      </c>
      <c r="P56" s="11">
        <v>0</v>
      </c>
      <c r="Q56" s="11">
        <v>0</v>
      </c>
      <c r="R56" s="11">
        <f t="shared" si="2"/>
        <v>1000000</v>
      </c>
      <c r="S56" s="11">
        <v>1000000</v>
      </c>
      <c r="T56" s="11">
        <v>0</v>
      </c>
      <c r="U56" s="11">
        <v>0</v>
      </c>
      <c r="V56" s="11">
        <v>0</v>
      </c>
      <c r="W56" s="11">
        <v>0</v>
      </c>
      <c r="X56" s="11">
        <f t="shared" si="3"/>
        <v>0</v>
      </c>
      <c r="Y56" s="11">
        <f t="shared" si="4"/>
        <v>0</v>
      </c>
      <c r="Z56" s="11">
        <f t="shared" si="5"/>
        <v>0</v>
      </c>
      <c r="AA56" s="11">
        <f t="shared" si="6"/>
        <v>0</v>
      </c>
      <c r="AB56" s="11">
        <f t="shared" si="7"/>
        <v>0</v>
      </c>
      <c r="AC56" s="11">
        <f t="shared" si="8"/>
        <v>0</v>
      </c>
      <c r="AD56" s="59">
        <f t="shared" si="9"/>
        <v>1</v>
      </c>
      <c r="AE56" s="62">
        <v>1</v>
      </c>
    </row>
    <row r="57" spans="1:31" s="13" customFormat="1" ht="90" x14ac:dyDescent="0.3">
      <c r="A57" s="37" t="s">
        <v>164</v>
      </c>
      <c r="B57" s="38" t="s">
        <v>165</v>
      </c>
      <c r="C57" s="48" t="s">
        <v>163</v>
      </c>
      <c r="D57" s="54">
        <v>6</v>
      </c>
      <c r="E57" s="48" t="s">
        <v>55</v>
      </c>
      <c r="F57" s="9" t="s">
        <v>10</v>
      </c>
      <c r="G57" s="9" t="s">
        <v>10</v>
      </c>
      <c r="H57" s="49">
        <v>100</v>
      </c>
      <c r="I57" s="10" t="s">
        <v>45</v>
      </c>
      <c r="J57" s="34"/>
      <c r="K57" s="34" t="s">
        <v>46</v>
      </c>
      <c r="L57" s="11">
        <f t="shared" si="1"/>
        <v>450000</v>
      </c>
      <c r="M57" s="11">
        <v>450000</v>
      </c>
      <c r="N57" s="11">
        <v>0</v>
      </c>
      <c r="O57" s="11">
        <v>0</v>
      </c>
      <c r="P57" s="11">
        <v>0</v>
      </c>
      <c r="Q57" s="11">
        <v>0</v>
      </c>
      <c r="R57" s="11">
        <f t="shared" si="2"/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f t="shared" si="3"/>
        <v>450000</v>
      </c>
      <c r="Y57" s="11">
        <f t="shared" si="4"/>
        <v>450000</v>
      </c>
      <c r="Z57" s="11">
        <f t="shared" si="5"/>
        <v>0</v>
      </c>
      <c r="AA57" s="11">
        <f t="shared" si="6"/>
        <v>0</v>
      </c>
      <c r="AB57" s="11">
        <f t="shared" si="7"/>
        <v>0</v>
      </c>
      <c r="AC57" s="11">
        <f t="shared" si="8"/>
        <v>0</v>
      </c>
      <c r="AD57" s="59">
        <f t="shared" si="9"/>
        <v>0</v>
      </c>
      <c r="AE57" s="62">
        <v>0</v>
      </c>
    </row>
    <row r="58" spans="1:31" s="13" customFormat="1" ht="45" x14ac:dyDescent="0.3">
      <c r="A58" s="35" t="s">
        <v>167</v>
      </c>
      <c r="B58" s="36" t="s">
        <v>168</v>
      </c>
      <c r="C58" s="48" t="s">
        <v>166</v>
      </c>
      <c r="D58" s="54">
        <v>6</v>
      </c>
      <c r="E58" s="48" t="s">
        <v>51</v>
      </c>
      <c r="F58" s="9" t="s">
        <v>10</v>
      </c>
      <c r="G58" s="9" t="s">
        <v>10</v>
      </c>
      <c r="H58" s="48">
        <v>70</v>
      </c>
      <c r="I58" s="10" t="s">
        <v>45</v>
      </c>
      <c r="J58" s="34"/>
      <c r="K58" s="34" t="s">
        <v>46</v>
      </c>
      <c r="L58" s="11">
        <f t="shared" si="1"/>
        <v>450000</v>
      </c>
      <c r="M58" s="11">
        <v>450000</v>
      </c>
      <c r="N58" s="11">
        <v>0</v>
      </c>
      <c r="O58" s="11">
        <v>0</v>
      </c>
      <c r="P58" s="11">
        <v>0</v>
      </c>
      <c r="Q58" s="11">
        <v>0</v>
      </c>
      <c r="R58" s="11">
        <f t="shared" si="2"/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f t="shared" si="3"/>
        <v>450000</v>
      </c>
      <c r="Y58" s="11">
        <f t="shared" si="4"/>
        <v>450000</v>
      </c>
      <c r="Z58" s="11">
        <f t="shared" si="5"/>
        <v>0</v>
      </c>
      <c r="AA58" s="11">
        <f t="shared" si="6"/>
        <v>0</v>
      </c>
      <c r="AB58" s="11">
        <f t="shared" si="7"/>
        <v>0</v>
      </c>
      <c r="AC58" s="11">
        <f t="shared" si="8"/>
        <v>0</v>
      </c>
      <c r="AD58" s="59">
        <f t="shared" si="9"/>
        <v>0</v>
      </c>
      <c r="AE58" s="62">
        <v>0</v>
      </c>
    </row>
    <row r="59" spans="1:31" s="13" customFormat="1" ht="60" x14ac:dyDescent="0.3">
      <c r="A59" s="37" t="s">
        <v>143</v>
      </c>
      <c r="B59" s="38" t="s">
        <v>170</v>
      </c>
      <c r="C59" s="48" t="s">
        <v>169</v>
      </c>
      <c r="D59" s="54">
        <v>6</v>
      </c>
      <c r="E59" s="49" t="s">
        <v>55</v>
      </c>
      <c r="F59" s="9" t="s">
        <v>503</v>
      </c>
      <c r="G59" s="9" t="s">
        <v>502</v>
      </c>
      <c r="H59" s="49">
        <v>50</v>
      </c>
      <c r="I59" s="10" t="s">
        <v>45</v>
      </c>
      <c r="J59" s="34"/>
      <c r="K59" s="34" t="s">
        <v>46</v>
      </c>
      <c r="L59" s="11">
        <f t="shared" ref="L59:L119" si="10">SUM(M59:Q59)</f>
        <v>96000</v>
      </c>
      <c r="M59" s="11">
        <v>96000</v>
      </c>
      <c r="N59" s="11">
        <v>0</v>
      </c>
      <c r="O59" s="11">
        <v>0</v>
      </c>
      <c r="P59" s="11">
        <v>0</v>
      </c>
      <c r="Q59" s="11">
        <v>0</v>
      </c>
      <c r="R59" s="11">
        <f t="shared" ref="R59:R119" si="11">SUM(S59:W59)</f>
        <v>70439.509999999995</v>
      </c>
      <c r="S59" s="11">
        <v>70439.509999999995</v>
      </c>
      <c r="T59" s="11">
        <v>0</v>
      </c>
      <c r="U59" s="11">
        <v>0</v>
      </c>
      <c r="V59" s="11">
        <v>0</v>
      </c>
      <c r="W59" s="11">
        <v>0</v>
      </c>
      <c r="X59" s="11">
        <f t="shared" ref="X59:X119" si="12">L59-R59</f>
        <v>25560.490000000005</v>
      </c>
      <c r="Y59" s="11">
        <f t="shared" si="4"/>
        <v>25560.490000000005</v>
      </c>
      <c r="Z59" s="11">
        <f t="shared" si="5"/>
        <v>0</v>
      </c>
      <c r="AA59" s="11">
        <f t="shared" si="6"/>
        <v>0</v>
      </c>
      <c r="AB59" s="11">
        <f t="shared" si="7"/>
        <v>0</v>
      </c>
      <c r="AC59" s="11">
        <f t="shared" si="8"/>
        <v>0</v>
      </c>
      <c r="AD59" s="59">
        <f t="shared" si="9"/>
        <v>0.73374489583333324</v>
      </c>
      <c r="AE59" s="62">
        <v>0.75</v>
      </c>
    </row>
    <row r="60" spans="1:31" s="13" customFormat="1" ht="75" x14ac:dyDescent="0.3">
      <c r="A60" s="37" t="s">
        <v>143</v>
      </c>
      <c r="B60" s="38" t="s">
        <v>172</v>
      </c>
      <c r="C60" s="48" t="s">
        <v>171</v>
      </c>
      <c r="D60" s="54">
        <v>6</v>
      </c>
      <c r="E60" s="49" t="s">
        <v>51</v>
      </c>
      <c r="F60" s="9">
        <v>61306</v>
      </c>
      <c r="G60" s="9" t="s">
        <v>504</v>
      </c>
      <c r="H60" s="49">
        <v>200</v>
      </c>
      <c r="I60" s="10" t="s">
        <v>45</v>
      </c>
      <c r="J60" s="34"/>
      <c r="K60" s="34" t="s">
        <v>46</v>
      </c>
      <c r="L60" s="11">
        <f t="shared" si="10"/>
        <v>800000</v>
      </c>
      <c r="M60" s="11">
        <v>800000</v>
      </c>
      <c r="N60" s="11">
        <v>0</v>
      </c>
      <c r="O60" s="11">
        <v>0</v>
      </c>
      <c r="P60" s="11">
        <v>0</v>
      </c>
      <c r="Q60" s="11">
        <v>0</v>
      </c>
      <c r="R60" s="11">
        <f t="shared" si="11"/>
        <v>800000</v>
      </c>
      <c r="S60" s="11">
        <v>800000</v>
      </c>
      <c r="T60" s="11">
        <v>0</v>
      </c>
      <c r="U60" s="11">
        <v>0</v>
      </c>
      <c r="V60" s="11">
        <v>0</v>
      </c>
      <c r="W60" s="11">
        <v>0</v>
      </c>
      <c r="X60" s="11">
        <f t="shared" si="12"/>
        <v>0</v>
      </c>
      <c r="Y60" s="11">
        <f t="shared" si="4"/>
        <v>0</v>
      </c>
      <c r="Z60" s="11">
        <f t="shared" si="5"/>
        <v>0</v>
      </c>
      <c r="AA60" s="11">
        <f t="shared" si="6"/>
        <v>0</v>
      </c>
      <c r="AB60" s="11">
        <f t="shared" si="7"/>
        <v>0</v>
      </c>
      <c r="AC60" s="11">
        <f t="shared" si="8"/>
        <v>0</v>
      </c>
      <c r="AD60" s="59">
        <f t="shared" si="9"/>
        <v>1</v>
      </c>
      <c r="AE60" s="59">
        <f t="shared" si="9"/>
        <v>1</v>
      </c>
    </row>
    <row r="61" spans="1:31" s="13" customFormat="1" ht="45" x14ac:dyDescent="0.3">
      <c r="A61" s="35" t="s">
        <v>174</v>
      </c>
      <c r="B61" s="36" t="s">
        <v>175</v>
      </c>
      <c r="C61" s="48" t="s">
        <v>173</v>
      </c>
      <c r="D61" s="54">
        <v>6</v>
      </c>
      <c r="E61" s="48" t="s">
        <v>51</v>
      </c>
      <c r="F61" s="9">
        <v>61306</v>
      </c>
      <c r="G61" s="9" t="s">
        <v>504</v>
      </c>
      <c r="H61" s="48">
        <v>500</v>
      </c>
      <c r="I61" s="10" t="s">
        <v>45</v>
      </c>
      <c r="J61" s="34"/>
      <c r="K61" s="34" t="s">
        <v>46</v>
      </c>
      <c r="L61" s="11">
        <f t="shared" si="10"/>
        <v>746000</v>
      </c>
      <c r="M61" s="11">
        <v>746000</v>
      </c>
      <c r="N61" s="11">
        <v>0</v>
      </c>
      <c r="O61" s="11">
        <v>0</v>
      </c>
      <c r="P61" s="11">
        <v>0</v>
      </c>
      <c r="Q61" s="11">
        <v>0</v>
      </c>
      <c r="R61" s="11">
        <f t="shared" si="11"/>
        <v>746000</v>
      </c>
      <c r="S61" s="11">
        <v>746000</v>
      </c>
      <c r="T61" s="11">
        <v>0</v>
      </c>
      <c r="U61" s="11">
        <v>0</v>
      </c>
      <c r="V61" s="11">
        <v>0</v>
      </c>
      <c r="W61" s="11">
        <v>0</v>
      </c>
      <c r="X61" s="11">
        <f t="shared" si="12"/>
        <v>0</v>
      </c>
      <c r="Y61" s="11">
        <f t="shared" si="4"/>
        <v>0</v>
      </c>
      <c r="Z61" s="11">
        <f t="shared" si="5"/>
        <v>0</v>
      </c>
      <c r="AA61" s="11">
        <f t="shared" si="6"/>
        <v>0</v>
      </c>
      <c r="AB61" s="11">
        <f t="shared" si="7"/>
        <v>0</v>
      </c>
      <c r="AC61" s="11">
        <f t="shared" si="8"/>
        <v>0</v>
      </c>
      <c r="AD61" s="59">
        <f t="shared" si="9"/>
        <v>1</v>
      </c>
      <c r="AE61" s="59">
        <f t="shared" si="9"/>
        <v>1</v>
      </c>
    </row>
    <row r="62" spans="1:31" s="13" customFormat="1" ht="75" x14ac:dyDescent="0.3">
      <c r="A62" s="37" t="s">
        <v>143</v>
      </c>
      <c r="B62" s="38" t="s">
        <v>177</v>
      </c>
      <c r="C62" s="48" t="s">
        <v>176</v>
      </c>
      <c r="D62" s="54">
        <v>6</v>
      </c>
      <c r="E62" s="49" t="s">
        <v>51</v>
      </c>
      <c r="F62" s="9">
        <v>61306</v>
      </c>
      <c r="G62" s="9" t="s">
        <v>504</v>
      </c>
      <c r="H62" s="49">
        <v>250</v>
      </c>
      <c r="I62" s="10" t="s">
        <v>45</v>
      </c>
      <c r="J62" s="34"/>
      <c r="K62" s="34" t="s">
        <v>46</v>
      </c>
      <c r="L62" s="11">
        <f t="shared" si="10"/>
        <v>1000000</v>
      </c>
      <c r="M62" s="11">
        <v>1000000</v>
      </c>
      <c r="N62" s="11">
        <v>0</v>
      </c>
      <c r="O62" s="11">
        <v>0</v>
      </c>
      <c r="P62" s="11">
        <v>0</v>
      </c>
      <c r="Q62" s="11">
        <v>0</v>
      </c>
      <c r="R62" s="11">
        <f t="shared" si="11"/>
        <v>999555.9</v>
      </c>
      <c r="S62" s="11">
        <v>999555.9</v>
      </c>
      <c r="T62" s="11">
        <v>0</v>
      </c>
      <c r="U62" s="11">
        <v>0</v>
      </c>
      <c r="V62" s="11">
        <v>0</v>
      </c>
      <c r="W62" s="11">
        <v>0</v>
      </c>
      <c r="X62" s="11">
        <f t="shared" si="12"/>
        <v>444.09999999997672</v>
      </c>
      <c r="Y62" s="11">
        <f t="shared" si="4"/>
        <v>444.09999999997672</v>
      </c>
      <c r="Z62" s="11">
        <f t="shared" si="5"/>
        <v>0</v>
      </c>
      <c r="AA62" s="11">
        <f t="shared" si="6"/>
        <v>0</v>
      </c>
      <c r="AB62" s="11">
        <f t="shared" si="7"/>
        <v>0</v>
      </c>
      <c r="AC62" s="11">
        <f t="shared" si="8"/>
        <v>0</v>
      </c>
      <c r="AD62" s="59">
        <f t="shared" si="9"/>
        <v>0.99955590000000005</v>
      </c>
      <c r="AE62" s="59">
        <f t="shared" si="9"/>
        <v>0.99955590000000005</v>
      </c>
    </row>
    <row r="63" spans="1:31" s="13" customFormat="1" ht="45" x14ac:dyDescent="0.3">
      <c r="A63" s="37" t="s">
        <v>143</v>
      </c>
      <c r="B63" s="36" t="s">
        <v>179</v>
      </c>
      <c r="C63" s="48" t="s">
        <v>178</v>
      </c>
      <c r="D63" s="54">
        <v>6</v>
      </c>
      <c r="E63" s="49" t="s">
        <v>51</v>
      </c>
      <c r="F63" s="9" t="s">
        <v>10</v>
      </c>
      <c r="G63" s="9" t="s">
        <v>10</v>
      </c>
      <c r="H63" s="49">
        <v>200</v>
      </c>
      <c r="I63" s="10" t="s">
        <v>45</v>
      </c>
      <c r="J63" s="34"/>
      <c r="K63" s="34" t="s">
        <v>46</v>
      </c>
      <c r="L63" s="11">
        <f t="shared" si="10"/>
        <v>583000</v>
      </c>
      <c r="M63" s="11">
        <v>583000</v>
      </c>
      <c r="N63" s="11">
        <v>0</v>
      </c>
      <c r="O63" s="11">
        <v>0</v>
      </c>
      <c r="P63" s="11">
        <v>0</v>
      </c>
      <c r="Q63" s="11">
        <v>0</v>
      </c>
      <c r="R63" s="11">
        <f t="shared" si="11"/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f t="shared" si="12"/>
        <v>583000</v>
      </c>
      <c r="Y63" s="11">
        <f t="shared" si="4"/>
        <v>583000</v>
      </c>
      <c r="Z63" s="11">
        <f t="shared" si="5"/>
        <v>0</v>
      </c>
      <c r="AA63" s="11">
        <f t="shared" si="6"/>
        <v>0</v>
      </c>
      <c r="AB63" s="11">
        <f t="shared" si="7"/>
        <v>0</v>
      </c>
      <c r="AC63" s="11">
        <f t="shared" si="8"/>
        <v>0</v>
      </c>
      <c r="AD63" s="59">
        <f t="shared" si="9"/>
        <v>0</v>
      </c>
      <c r="AE63" s="62">
        <v>0</v>
      </c>
    </row>
    <row r="64" spans="1:31" s="13" customFormat="1" ht="45" x14ac:dyDescent="0.3">
      <c r="A64" s="37" t="s">
        <v>181</v>
      </c>
      <c r="B64" s="38" t="s">
        <v>182</v>
      </c>
      <c r="C64" s="49" t="s">
        <v>180</v>
      </c>
      <c r="D64" s="54">
        <v>6</v>
      </c>
      <c r="E64" s="49" t="s">
        <v>55</v>
      </c>
      <c r="F64" s="9" t="s">
        <v>10</v>
      </c>
      <c r="G64" s="9" t="s">
        <v>10</v>
      </c>
      <c r="H64" s="49">
        <v>100</v>
      </c>
      <c r="I64" s="10" t="s">
        <v>45</v>
      </c>
      <c r="J64" s="34"/>
      <c r="K64" s="34" t="s">
        <v>46</v>
      </c>
      <c r="L64" s="11">
        <f t="shared" si="10"/>
        <v>100000</v>
      </c>
      <c r="M64" s="11">
        <v>100000</v>
      </c>
      <c r="N64" s="11">
        <v>0</v>
      </c>
      <c r="O64" s="11">
        <v>0</v>
      </c>
      <c r="P64" s="11">
        <v>0</v>
      </c>
      <c r="Q64" s="11">
        <v>0</v>
      </c>
      <c r="R64" s="11">
        <f t="shared" si="11"/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f t="shared" si="12"/>
        <v>100000</v>
      </c>
      <c r="Y64" s="11">
        <f t="shared" si="4"/>
        <v>100000</v>
      </c>
      <c r="Z64" s="11">
        <f t="shared" si="5"/>
        <v>0</v>
      </c>
      <c r="AA64" s="11">
        <f t="shared" si="6"/>
        <v>0</v>
      </c>
      <c r="AB64" s="11">
        <f t="shared" si="7"/>
        <v>0</v>
      </c>
      <c r="AC64" s="11">
        <f t="shared" si="8"/>
        <v>0</v>
      </c>
      <c r="AD64" s="59">
        <f t="shared" si="9"/>
        <v>0</v>
      </c>
      <c r="AE64" s="62">
        <v>0</v>
      </c>
    </row>
    <row r="65" spans="1:31" s="13" customFormat="1" ht="45" x14ac:dyDescent="0.3">
      <c r="A65" s="37" t="s">
        <v>184</v>
      </c>
      <c r="B65" s="38" t="s">
        <v>185</v>
      </c>
      <c r="C65" s="49" t="s">
        <v>183</v>
      </c>
      <c r="D65" s="54">
        <v>6</v>
      </c>
      <c r="E65" s="49" t="s">
        <v>55</v>
      </c>
      <c r="F65" s="9" t="s">
        <v>10</v>
      </c>
      <c r="G65" s="9" t="s">
        <v>10</v>
      </c>
      <c r="H65" s="49">
        <v>35</v>
      </c>
      <c r="I65" s="10" t="s">
        <v>45</v>
      </c>
      <c r="J65" s="34"/>
      <c r="K65" s="34" t="s">
        <v>46</v>
      </c>
      <c r="L65" s="11">
        <f t="shared" si="10"/>
        <v>350000</v>
      </c>
      <c r="M65" s="11">
        <v>350000</v>
      </c>
      <c r="N65" s="11">
        <v>0</v>
      </c>
      <c r="O65" s="11">
        <v>0</v>
      </c>
      <c r="P65" s="11">
        <v>0</v>
      </c>
      <c r="Q65" s="11">
        <v>0</v>
      </c>
      <c r="R65" s="11">
        <f t="shared" si="11"/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f t="shared" si="12"/>
        <v>350000</v>
      </c>
      <c r="Y65" s="11">
        <f t="shared" si="4"/>
        <v>350000</v>
      </c>
      <c r="Z65" s="11">
        <f t="shared" si="5"/>
        <v>0</v>
      </c>
      <c r="AA65" s="11">
        <f t="shared" si="6"/>
        <v>0</v>
      </c>
      <c r="AB65" s="11">
        <f t="shared" si="7"/>
        <v>0</v>
      </c>
      <c r="AC65" s="11">
        <f t="shared" si="8"/>
        <v>0</v>
      </c>
      <c r="AD65" s="59">
        <f t="shared" si="9"/>
        <v>0</v>
      </c>
      <c r="AE65" s="62">
        <v>0</v>
      </c>
    </row>
    <row r="66" spans="1:31" s="13" customFormat="1" ht="75" x14ac:dyDescent="0.3">
      <c r="A66" s="37" t="s">
        <v>187</v>
      </c>
      <c r="B66" s="38" t="s">
        <v>188</v>
      </c>
      <c r="C66" s="49" t="s">
        <v>186</v>
      </c>
      <c r="D66" s="54">
        <v>6</v>
      </c>
      <c r="E66" s="49" t="s">
        <v>55</v>
      </c>
      <c r="F66" s="9" t="s">
        <v>509</v>
      </c>
      <c r="G66" s="9" t="s">
        <v>508</v>
      </c>
      <c r="H66" s="49">
        <v>50</v>
      </c>
      <c r="I66" s="10" t="s">
        <v>45</v>
      </c>
      <c r="J66" s="34"/>
      <c r="K66" s="34" t="s">
        <v>46</v>
      </c>
      <c r="L66" s="11">
        <f t="shared" si="10"/>
        <v>300000</v>
      </c>
      <c r="M66" s="11">
        <v>300000</v>
      </c>
      <c r="N66" s="11">
        <v>0</v>
      </c>
      <c r="O66" s="11">
        <v>0</v>
      </c>
      <c r="P66" s="11">
        <v>0</v>
      </c>
      <c r="Q66" s="11">
        <v>0</v>
      </c>
      <c r="R66" s="11">
        <f t="shared" si="11"/>
        <v>262385.90999999997</v>
      </c>
      <c r="S66" s="11">
        <v>262385.90999999997</v>
      </c>
      <c r="T66" s="11">
        <v>0</v>
      </c>
      <c r="U66" s="11">
        <v>0</v>
      </c>
      <c r="V66" s="11">
        <v>0</v>
      </c>
      <c r="W66" s="11">
        <v>0</v>
      </c>
      <c r="X66" s="11">
        <f t="shared" si="12"/>
        <v>37614.090000000026</v>
      </c>
      <c r="Y66" s="11">
        <f t="shared" si="4"/>
        <v>37614.090000000026</v>
      </c>
      <c r="Z66" s="11">
        <f t="shared" si="5"/>
        <v>0</v>
      </c>
      <c r="AA66" s="11">
        <f t="shared" si="6"/>
        <v>0</v>
      </c>
      <c r="AB66" s="11">
        <f t="shared" si="7"/>
        <v>0</v>
      </c>
      <c r="AC66" s="11">
        <f t="shared" si="8"/>
        <v>0</v>
      </c>
      <c r="AD66" s="59">
        <f t="shared" si="9"/>
        <v>0.87461969999999989</v>
      </c>
      <c r="AE66" s="62">
        <v>0.9</v>
      </c>
    </row>
    <row r="67" spans="1:31" s="13" customFormat="1" ht="45" x14ac:dyDescent="0.3">
      <c r="A67" s="37" t="s">
        <v>190</v>
      </c>
      <c r="B67" s="38" t="s">
        <v>191</v>
      </c>
      <c r="C67" s="49" t="s">
        <v>189</v>
      </c>
      <c r="D67" s="54">
        <v>6</v>
      </c>
      <c r="E67" s="49" t="s">
        <v>51</v>
      </c>
      <c r="F67" s="9" t="s">
        <v>10</v>
      </c>
      <c r="G67" s="9" t="s">
        <v>10</v>
      </c>
      <c r="H67" s="49">
        <v>150</v>
      </c>
      <c r="I67" s="10" t="s">
        <v>45</v>
      </c>
      <c r="J67" s="34"/>
      <c r="K67" s="34" t="s">
        <v>46</v>
      </c>
      <c r="L67" s="11">
        <f t="shared" si="10"/>
        <v>500000</v>
      </c>
      <c r="M67" s="11">
        <v>500000</v>
      </c>
      <c r="N67" s="11">
        <v>0</v>
      </c>
      <c r="O67" s="11">
        <v>0</v>
      </c>
      <c r="P67" s="11">
        <v>0</v>
      </c>
      <c r="Q67" s="11">
        <v>0</v>
      </c>
      <c r="R67" s="11">
        <f t="shared" si="11"/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f t="shared" si="12"/>
        <v>500000</v>
      </c>
      <c r="Y67" s="11">
        <f t="shared" si="4"/>
        <v>500000</v>
      </c>
      <c r="Z67" s="11">
        <f t="shared" si="5"/>
        <v>0</v>
      </c>
      <c r="AA67" s="11">
        <f t="shared" si="6"/>
        <v>0</v>
      </c>
      <c r="AB67" s="11">
        <f t="shared" si="7"/>
        <v>0</v>
      </c>
      <c r="AC67" s="11">
        <f t="shared" si="8"/>
        <v>0</v>
      </c>
      <c r="AD67" s="59">
        <f t="shared" si="9"/>
        <v>0</v>
      </c>
      <c r="AE67" s="62">
        <v>0</v>
      </c>
    </row>
    <row r="68" spans="1:31" s="13" customFormat="1" ht="45" x14ac:dyDescent="0.3">
      <c r="A68" s="37" t="s">
        <v>193</v>
      </c>
      <c r="B68" s="38" t="s">
        <v>194</v>
      </c>
      <c r="C68" s="48" t="s">
        <v>192</v>
      </c>
      <c r="D68" s="54">
        <v>6</v>
      </c>
      <c r="E68" s="49" t="s">
        <v>51</v>
      </c>
      <c r="F68" s="9">
        <v>61106</v>
      </c>
      <c r="G68" s="9" t="s">
        <v>510</v>
      </c>
      <c r="H68" s="48">
        <v>100</v>
      </c>
      <c r="I68" s="10" t="s">
        <v>45</v>
      </c>
      <c r="J68" s="34" t="s">
        <v>46</v>
      </c>
      <c r="K68" s="34"/>
      <c r="L68" s="11">
        <f t="shared" si="10"/>
        <v>750000</v>
      </c>
      <c r="M68" s="11">
        <v>750000</v>
      </c>
      <c r="N68" s="11">
        <v>0</v>
      </c>
      <c r="O68" s="11">
        <v>0</v>
      </c>
      <c r="P68" s="11">
        <v>0</v>
      </c>
      <c r="Q68" s="11">
        <v>0</v>
      </c>
      <c r="R68" s="11">
        <f t="shared" si="11"/>
        <v>749872.05</v>
      </c>
      <c r="S68" s="11">
        <v>749872.05</v>
      </c>
      <c r="T68" s="11">
        <v>0</v>
      </c>
      <c r="U68" s="11">
        <v>0</v>
      </c>
      <c r="V68" s="11">
        <v>0</v>
      </c>
      <c r="W68" s="11">
        <v>0</v>
      </c>
      <c r="X68" s="11">
        <f t="shared" si="12"/>
        <v>127.94999999995343</v>
      </c>
      <c r="Y68" s="11">
        <f t="shared" si="4"/>
        <v>127.94999999995343</v>
      </c>
      <c r="Z68" s="11">
        <f t="shared" si="5"/>
        <v>0</v>
      </c>
      <c r="AA68" s="11">
        <f t="shared" si="6"/>
        <v>0</v>
      </c>
      <c r="AB68" s="11">
        <f t="shared" si="7"/>
        <v>0</v>
      </c>
      <c r="AC68" s="11">
        <f t="shared" si="8"/>
        <v>0</v>
      </c>
      <c r="AD68" s="59">
        <f t="shared" si="9"/>
        <v>0.99982940000000009</v>
      </c>
      <c r="AE68" s="59">
        <f t="shared" si="9"/>
        <v>0.99982940000000009</v>
      </c>
    </row>
    <row r="69" spans="1:31" s="13" customFormat="1" ht="45" x14ac:dyDescent="0.3">
      <c r="A69" s="35" t="s">
        <v>193</v>
      </c>
      <c r="B69" s="36" t="s">
        <v>196</v>
      </c>
      <c r="C69" s="48" t="s">
        <v>195</v>
      </c>
      <c r="D69" s="54">
        <v>6</v>
      </c>
      <c r="E69" s="48" t="s">
        <v>51</v>
      </c>
      <c r="F69" s="9">
        <v>61106</v>
      </c>
      <c r="G69" s="9" t="s">
        <v>510</v>
      </c>
      <c r="H69" s="48">
        <v>90</v>
      </c>
      <c r="I69" s="10" t="s">
        <v>45</v>
      </c>
      <c r="J69" s="34" t="s">
        <v>46</v>
      </c>
      <c r="K69" s="34"/>
      <c r="L69" s="11">
        <f t="shared" si="10"/>
        <v>1235940</v>
      </c>
      <c r="M69" s="11">
        <v>1235940</v>
      </c>
      <c r="N69" s="11">
        <v>0</v>
      </c>
      <c r="O69" s="11">
        <v>0</v>
      </c>
      <c r="P69" s="11">
        <v>0</v>
      </c>
      <c r="Q69" s="11">
        <v>0</v>
      </c>
      <c r="R69" s="11">
        <f t="shared" si="11"/>
        <v>1235940</v>
      </c>
      <c r="S69" s="11">
        <v>1235940</v>
      </c>
      <c r="T69" s="11">
        <v>0</v>
      </c>
      <c r="U69" s="11">
        <v>0</v>
      </c>
      <c r="V69" s="11">
        <v>0</v>
      </c>
      <c r="W69" s="11">
        <v>0</v>
      </c>
      <c r="X69" s="11">
        <f t="shared" si="12"/>
        <v>0</v>
      </c>
      <c r="Y69" s="11">
        <f t="shared" si="4"/>
        <v>0</v>
      </c>
      <c r="Z69" s="11">
        <f t="shared" si="5"/>
        <v>0</v>
      </c>
      <c r="AA69" s="11">
        <f t="shared" si="6"/>
        <v>0</v>
      </c>
      <c r="AB69" s="11">
        <f t="shared" si="7"/>
        <v>0</v>
      </c>
      <c r="AC69" s="11">
        <f t="shared" si="8"/>
        <v>0</v>
      </c>
      <c r="AD69" s="59">
        <f t="shared" si="9"/>
        <v>1</v>
      </c>
      <c r="AE69" s="59">
        <f t="shared" si="9"/>
        <v>1</v>
      </c>
    </row>
    <row r="70" spans="1:31" s="13" customFormat="1" ht="45" x14ac:dyDescent="0.3">
      <c r="A70" s="35" t="s">
        <v>198</v>
      </c>
      <c r="B70" s="36" t="s">
        <v>199</v>
      </c>
      <c r="C70" s="48" t="s">
        <v>197</v>
      </c>
      <c r="D70" s="54">
        <v>6</v>
      </c>
      <c r="E70" s="48" t="s">
        <v>51</v>
      </c>
      <c r="F70" s="9">
        <v>61106</v>
      </c>
      <c r="G70" s="9" t="s">
        <v>510</v>
      </c>
      <c r="H70" s="48">
        <v>300</v>
      </c>
      <c r="I70" s="10" t="s">
        <v>45</v>
      </c>
      <c r="J70" s="34" t="s">
        <v>46</v>
      </c>
      <c r="K70" s="34"/>
      <c r="L70" s="11">
        <f t="shared" si="10"/>
        <v>3990000</v>
      </c>
      <c r="M70" s="11">
        <v>3990000</v>
      </c>
      <c r="N70" s="11">
        <v>0</v>
      </c>
      <c r="O70" s="11">
        <v>0</v>
      </c>
      <c r="P70" s="11">
        <v>0</v>
      </c>
      <c r="Q70" s="11">
        <v>0</v>
      </c>
      <c r="R70" s="11">
        <f t="shared" si="11"/>
        <v>2531832.9700000002</v>
      </c>
      <c r="S70" s="11">
        <v>2531832.9700000002</v>
      </c>
      <c r="T70" s="11">
        <v>0</v>
      </c>
      <c r="U70" s="11">
        <v>0</v>
      </c>
      <c r="V70" s="11">
        <v>0</v>
      </c>
      <c r="W70" s="11">
        <v>0</v>
      </c>
      <c r="X70" s="11">
        <f t="shared" si="12"/>
        <v>1458167.0299999998</v>
      </c>
      <c r="Y70" s="11">
        <f t="shared" si="4"/>
        <v>1458167.0299999998</v>
      </c>
      <c r="Z70" s="11">
        <f t="shared" si="5"/>
        <v>0</v>
      </c>
      <c r="AA70" s="11">
        <f t="shared" si="6"/>
        <v>0</v>
      </c>
      <c r="AB70" s="11">
        <f t="shared" si="7"/>
        <v>0</v>
      </c>
      <c r="AC70" s="11">
        <f t="shared" si="8"/>
        <v>0</v>
      </c>
      <c r="AD70" s="59">
        <f t="shared" si="9"/>
        <v>0.6345446040100251</v>
      </c>
      <c r="AE70" s="62">
        <v>0.7</v>
      </c>
    </row>
    <row r="71" spans="1:31" s="13" customFormat="1" ht="45" x14ac:dyDescent="0.3">
      <c r="A71" s="35" t="s">
        <v>201</v>
      </c>
      <c r="B71" s="36" t="s">
        <v>202</v>
      </c>
      <c r="C71" s="48" t="s">
        <v>200</v>
      </c>
      <c r="D71" s="54">
        <v>6</v>
      </c>
      <c r="E71" s="48" t="s">
        <v>51</v>
      </c>
      <c r="F71" s="9">
        <v>61106</v>
      </c>
      <c r="G71" s="9" t="s">
        <v>510</v>
      </c>
      <c r="H71" s="48">
        <v>80</v>
      </c>
      <c r="I71" s="10" t="s">
        <v>45</v>
      </c>
      <c r="J71" s="34" t="s">
        <v>46</v>
      </c>
      <c r="K71" s="34"/>
      <c r="L71" s="11">
        <f t="shared" si="10"/>
        <v>355182</v>
      </c>
      <c r="M71" s="11">
        <v>355182</v>
      </c>
      <c r="N71" s="11">
        <v>0</v>
      </c>
      <c r="O71" s="11">
        <v>0</v>
      </c>
      <c r="P71" s="11">
        <v>0</v>
      </c>
      <c r="Q71" s="11">
        <v>0</v>
      </c>
      <c r="R71" s="11">
        <f t="shared" si="11"/>
        <v>355182</v>
      </c>
      <c r="S71" s="11">
        <v>355182</v>
      </c>
      <c r="T71" s="11">
        <v>0</v>
      </c>
      <c r="U71" s="11">
        <v>0</v>
      </c>
      <c r="V71" s="11">
        <v>0</v>
      </c>
      <c r="W71" s="11">
        <v>0</v>
      </c>
      <c r="X71" s="11">
        <f t="shared" si="12"/>
        <v>0</v>
      </c>
      <c r="Y71" s="11">
        <f t="shared" si="4"/>
        <v>0</v>
      </c>
      <c r="Z71" s="11">
        <f t="shared" si="5"/>
        <v>0</v>
      </c>
      <c r="AA71" s="11">
        <f t="shared" si="6"/>
        <v>0</v>
      </c>
      <c r="AB71" s="11">
        <f t="shared" si="7"/>
        <v>0</v>
      </c>
      <c r="AC71" s="11">
        <f t="shared" si="8"/>
        <v>0</v>
      </c>
      <c r="AD71" s="59">
        <f t="shared" si="9"/>
        <v>1</v>
      </c>
      <c r="AE71" s="62">
        <v>1</v>
      </c>
    </row>
    <row r="72" spans="1:31" s="13" customFormat="1" ht="45" x14ac:dyDescent="0.3">
      <c r="A72" s="35" t="s">
        <v>204</v>
      </c>
      <c r="B72" s="36" t="s">
        <v>205</v>
      </c>
      <c r="C72" s="48" t="s">
        <v>203</v>
      </c>
      <c r="D72" s="54">
        <v>6</v>
      </c>
      <c r="E72" s="48" t="s">
        <v>51</v>
      </c>
      <c r="F72" s="9" t="s">
        <v>10</v>
      </c>
      <c r="G72" s="9" t="s">
        <v>10</v>
      </c>
      <c r="H72" s="48">
        <v>5000</v>
      </c>
      <c r="I72" s="10" t="s">
        <v>45</v>
      </c>
      <c r="J72" s="34" t="s">
        <v>46</v>
      </c>
      <c r="K72" s="34"/>
      <c r="L72" s="11">
        <f t="shared" si="10"/>
        <v>3664457</v>
      </c>
      <c r="M72" s="11">
        <v>3664457</v>
      </c>
      <c r="N72" s="11">
        <v>0</v>
      </c>
      <c r="O72" s="11">
        <v>0</v>
      </c>
      <c r="P72" s="11">
        <v>0</v>
      </c>
      <c r="Q72" s="11">
        <v>0</v>
      </c>
      <c r="R72" s="11">
        <f t="shared" si="11"/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f t="shared" si="12"/>
        <v>3664457</v>
      </c>
      <c r="Y72" s="11">
        <f t="shared" si="4"/>
        <v>3664457</v>
      </c>
      <c r="Z72" s="11">
        <f t="shared" si="5"/>
        <v>0</v>
      </c>
      <c r="AA72" s="11">
        <f t="shared" si="6"/>
        <v>0</v>
      </c>
      <c r="AB72" s="11">
        <f t="shared" si="7"/>
        <v>0</v>
      </c>
      <c r="AC72" s="11">
        <f t="shared" si="8"/>
        <v>0</v>
      </c>
      <c r="AD72" s="59">
        <f t="shared" si="9"/>
        <v>0</v>
      </c>
      <c r="AE72" s="62">
        <v>0</v>
      </c>
    </row>
    <row r="73" spans="1:31" s="13" customFormat="1" ht="75" x14ac:dyDescent="0.3">
      <c r="A73" s="35" t="s">
        <v>193</v>
      </c>
      <c r="B73" s="36" t="s">
        <v>207</v>
      </c>
      <c r="C73" s="48" t="s">
        <v>206</v>
      </c>
      <c r="D73" s="54">
        <v>6</v>
      </c>
      <c r="E73" s="48" t="s">
        <v>51</v>
      </c>
      <c r="F73" s="9">
        <v>61106</v>
      </c>
      <c r="G73" s="9" t="s">
        <v>510</v>
      </c>
      <c r="H73" s="48">
        <v>325</v>
      </c>
      <c r="I73" s="10" t="s">
        <v>45</v>
      </c>
      <c r="J73" s="34" t="s">
        <v>46</v>
      </c>
      <c r="K73" s="34"/>
      <c r="L73" s="11">
        <f t="shared" si="10"/>
        <v>2618073</v>
      </c>
      <c r="M73" s="11">
        <v>2618073</v>
      </c>
      <c r="N73" s="11">
        <v>0</v>
      </c>
      <c r="O73" s="11">
        <v>0</v>
      </c>
      <c r="P73" s="11">
        <v>0</v>
      </c>
      <c r="Q73" s="11">
        <v>0</v>
      </c>
      <c r="R73" s="11">
        <f t="shared" si="11"/>
        <v>2618073</v>
      </c>
      <c r="S73" s="11">
        <v>2618073</v>
      </c>
      <c r="T73" s="11">
        <v>0</v>
      </c>
      <c r="U73" s="11">
        <v>0</v>
      </c>
      <c r="V73" s="11">
        <v>0</v>
      </c>
      <c r="W73" s="11">
        <v>0</v>
      </c>
      <c r="X73" s="11">
        <f t="shared" si="12"/>
        <v>0</v>
      </c>
      <c r="Y73" s="11">
        <f t="shared" si="4"/>
        <v>0</v>
      </c>
      <c r="Z73" s="11">
        <f t="shared" si="5"/>
        <v>0</v>
      </c>
      <c r="AA73" s="11">
        <f t="shared" si="6"/>
        <v>0</v>
      </c>
      <c r="AB73" s="11">
        <f t="shared" si="7"/>
        <v>0</v>
      </c>
      <c r="AC73" s="11">
        <f t="shared" si="8"/>
        <v>0</v>
      </c>
      <c r="AD73" s="59">
        <f t="shared" si="9"/>
        <v>1</v>
      </c>
      <c r="AE73" s="59">
        <f t="shared" si="9"/>
        <v>1</v>
      </c>
    </row>
    <row r="74" spans="1:31" s="13" customFormat="1" ht="45" x14ac:dyDescent="0.3">
      <c r="A74" s="35" t="s">
        <v>193</v>
      </c>
      <c r="B74" s="36" t="s">
        <v>209</v>
      </c>
      <c r="C74" s="48" t="s">
        <v>208</v>
      </c>
      <c r="D74" s="54">
        <v>6</v>
      </c>
      <c r="E74" s="48" t="s">
        <v>51</v>
      </c>
      <c r="F74" s="9">
        <v>61106</v>
      </c>
      <c r="G74" s="9" t="s">
        <v>510</v>
      </c>
      <c r="H74" s="48">
        <v>130</v>
      </c>
      <c r="I74" s="10" t="s">
        <v>45</v>
      </c>
      <c r="J74" s="34" t="s">
        <v>46</v>
      </c>
      <c r="K74" s="34"/>
      <c r="L74" s="11">
        <f t="shared" si="10"/>
        <v>876335</v>
      </c>
      <c r="M74" s="11">
        <v>876335</v>
      </c>
      <c r="N74" s="11">
        <v>0</v>
      </c>
      <c r="O74" s="11">
        <v>0</v>
      </c>
      <c r="P74" s="11">
        <v>0</v>
      </c>
      <c r="Q74" s="11">
        <v>0</v>
      </c>
      <c r="R74" s="11">
        <f t="shared" si="11"/>
        <v>876335</v>
      </c>
      <c r="S74" s="11">
        <v>876335</v>
      </c>
      <c r="T74" s="11">
        <v>0</v>
      </c>
      <c r="U74" s="11">
        <v>0</v>
      </c>
      <c r="V74" s="11">
        <v>0</v>
      </c>
      <c r="W74" s="11">
        <v>0</v>
      </c>
      <c r="X74" s="11">
        <f t="shared" si="12"/>
        <v>0</v>
      </c>
      <c r="Y74" s="11">
        <f t="shared" si="4"/>
        <v>0</v>
      </c>
      <c r="Z74" s="11">
        <f t="shared" si="5"/>
        <v>0</v>
      </c>
      <c r="AA74" s="11">
        <f t="shared" si="6"/>
        <v>0</v>
      </c>
      <c r="AB74" s="11">
        <f t="shared" si="7"/>
        <v>0</v>
      </c>
      <c r="AC74" s="11">
        <f t="shared" si="8"/>
        <v>0</v>
      </c>
      <c r="AD74" s="59">
        <f t="shared" si="9"/>
        <v>1</v>
      </c>
      <c r="AE74" s="59">
        <f t="shared" si="9"/>
        <v>1</v>
      </c>
    </row>
    <row r="75" spans="1:31" s="13" customFormat="1" ht="45" x14ac:dyDescent="0.3">
      <c r="A75" s="35" t="s">
        <v>193</v>
      </c>
      <c r="B75" s="36" t="s">
        <v>211</v>
      </c>
      <c r="C75" s="48" t="s">
        <v>210</v>
      </c>
      <c r="D75" s="54">
        <v>6</v>
      </c>
      <c r="E75" s="48" t="s">
        <v>51</v>
      </c>
      <c r="F75" s="9">
        <v>61106</v>
      </c>
      <c r="G75" s="9" t="s">
        <v>510</v>
      </c>
      <c r="H75" s="48">
        <v>75</v>
      </c>
      <c r="I75" s="10" t="s">
        <v>45</v>
      </c>
      <c r="J75" s="34" t="s">
        <v>46</v>
      </c>
      <c r="K75" s="34"/>
      <c r="L75" s="11">
        <f t="shared" si="10"/>
        <v>610465</v>
      </c>
      <c r="M75" s="11">
        <v>610465</v>
      </c>
      <c r="N75" s="11">
        <v>0</v>
      </c>
      <c r="O75" s="11">
        <v>0</v>
      </c>
      <c r="P75" s="11">
        <v>0</v>
      </c>
      <c r="Q75" s="11">
        <v>0</v>
      </c>
      <c r="R75" s="11">
        <f t="shared" si="11"/>
        <v>610465</v>
      </c>
      <c r="S75" s="11">
        <v>610465</v>
      </c>
      <c r="T75" s="11">
        <v>0</v>
      </c>
      <c r="U75" s="11">
        <v>0</v>
      </c>
      <c r="V75" s="11">
        <v>0</v>
      </c>
      <c r="W75" s="11">
        <v>0</v>
      </c>
      <c r="X75" s="11">
        <f t="shared" si="12"/>
        <v>0</v>
      </c>
      <c r="Y75" s="11">
        <f t="shared" si="4"/>
        <v>0</v>
      </c>
      <c r="Z75" s="11">
        <f t="shared" si="5"/>
        <v>0</v>
      </c>
      <c r="AA75" s="11">
        <f t="shared" si="6"/>
        <v>0</v>
      </c>
      <c r="AB75" s="11">
        <f t="shared" si="7"/>
        <v>0</v>
      </c>
      <c r="AC75" s="11">
        <f t="shared" si="8"/>
        <v>0</v>
      </c>
      <c r="AD75" s="59">
        <f t="shared" si="9"/>
        <v>1</v>
      </c>
      <c r="AE75" s="59">
        <f t="shared" si="9"/>
        <v>1</v>
      </c>
    </row>
    <row r="76" spans="1:31" s="13" customFormat="1" ht="75" x14ac:dyDescent="0.3">
      <c r="A76" s="35" t="s">
        <v>193</v>
      </c>
      <c r="B76" s="36" t="s">
        <v>213</v>
      </c>
      <c r="C76" s="48" t="s">
        <v>212</v>
      </c>
      <c r="D76" s="54">
        <v>6</v>
      </c>
      <c r="E76" s="48" t="s">
        <v>51</v>
      </c>
      <c r="F76" s="9">
        <v>61106</v>
      </c>
      <c r="G76" s="9" t="s">
        <v>510</v>
      </c>
      <c r="H76" s="48">
        <v>150</v>
      </c>
      <c r="I76" s="10" t="s">
        <v>45</v>
      </c>
      <c r="J76" s="34" t="s">
        <v>46</v>
      </c>
      <c r="K76" s="34"/>
      <c r="L76" s="11">
        <f t="shared" si="10"/>
        <v>657548</v>
      </c>
      <c r="M76" s="11">
        <v>657548</v>
      </c>
      <c r="N76" s="11">
        <v>0</v>
      </c>
      <c r="O76" s="11">
        <v>0</v>
      </c>
      <c r="P76" s="11">
        <v>0</v>
      </c>
      <c r="Q76" s="11">
        <v>0</v>
      </c>
      <c r="R76" s="11">
        <f t="shared" si="11"/>
        <v>657548</v>
      </c>
      <c r="S76" s="11">
        <v>657548</v>
      </c>
      <c r="T76" s="11">
        <v>0</v>
      </c>
      <c r="U76" s="11">
        <v>0</v>
      </c>
      <c r="V76" s="11">
        <v>0</v>
      </c>
      <c r="W76" s="11">
        <v>0</v>
      </c>
      <c r="X76" s="11">
        <f t="shared" si="12"/>
        <v>0</v>
      </c>
      <c r="Y76" s="11">
        <f t="shared" ref="Y76:Y141" si="13">M76-S76</f>
        <v>0</v>
      </c>
      <c r="Z76" s="11">
        <f t="shared" ref="Z76:Z141" si="14">N76-T76</f>
        <v>0</v>
      </c>
      <c r="AA76" s="11">
        <f t="shared" ref="AA76:AA141" si="15">O76-U76</f>
        <v>0</v>
      </c>
      <c r="AB76" s="11">
        <f t="shared" ref="AB76:AB141" si="16">P76-V76</f>
        <v>0</v>
      </c>
      <c r="AC76" s="11">
        <f t="shared" ref="AC76:AC141" si="17">Q76-W76</f>
        <v>0</v>
      </c>
      <c r="AD76" s="59">
        <f t="shared" si="9"/>
        <v>1</v>
      </c>
      <c r="AE76" s="59">
        <f t="shared" si="9"/>
        <v>1</v>
      </c>
    </row>
    <row r="77" spans="1:31" s="13" customFormat="1" ht="60" x14ac:dyDescent="0.3">
      <c r="A77" s="37" t="s">
        <v>215</v>
      </c>
      <c r="B77" s="38" t="s">
        <v>216</v>
      </c>
      <c r="C77" s="48" t="s">
        <v>214</v>
      </c>
      <c r="D77" s="54">
        <v>6</v>
      </c>
      <c r="E77" s="49" t="s">
        <v>55</v>
      </c>
      <c r="F77" s="9" t="s">
        <v>10</v>
      </c>
      <c r="G77" s="9" t="s">
        <v>10</v>
      </c>
      <c r="H77" s="49">
        <v>600</v>
      </c>
      <c r="I77" s="10" t="s">
        <v>45</v>
      </c>
      <c r="J77" s="34"/>
      <c r="K77" s="34" t="s">
        <v>46</v>
      </c>
      <c r="L77" s="11">
        <f t="shared" si="10"/>
        <v>300000</v>
      </c>
      <c r="M77" s="11">
        <v>300000</v>
      </c>
      <c r="N77" s="11">
        <v>0</v>
      </c>
      <c r="O77" s="11">
        <v>0</v>
      </c>
      <c r="P77" s="11">
        <v>0</v>
      </c>
      <c r="Q77" s="11">
        <v>0</v>
      </c>
      <c r="R77" s="11">
        <f t="shared" si="11"/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f t="shared" si="12"/>
        <v>300000</v>
      </c>
      <c r="Y77" s="11">
        <f t="shared" si="13"/>
        <v>300000</v>
      </c>
      <c r="Z77" s="11">
        <f t="shared" si="14"/>
        <v>0</v>
      </c>
      <c r="AA77" s="11">
        <f t="shared" si="15"/>
        <v>0</v>
      </c>
      <c r="AB77" s="11">
        <f t="shared" si="16"/>
        <v>0</v>
      </c>
      <c r="AC77" s="11">
        <f t="shared" si="17"/>
        <v>0</v>
      </c>
      <c r="AD77" s="59">
        <f t="shared" ref="AD77:AE140" si="18">R77/L77</f>
        <v>0</v>
      </c>
      <c r="AE77" s="62">
        <v>0</v>
      </c>
    </row>
    <row r="78" spans="1:31" s="13" customFormat="1" ht="60" x14ac:dyDescent="0.3">
      <c r="A78" s="37" t="s">
        <v>218</v>
      </c>
      <c r="B78" s="38" t="s">
        <v>219</v>
      </c>
      <c r="C78" s="49" t="s">
        <v>217</v>
      </c>
      <c r="D78" s="54">
        <v>6</v>
      </c>
      <c r="E78" s="49" t="s">
        <v>55</v>
      </c>
      <c r="F78" s="9" t="s">
        <v>512</v>
      </c>
      <c r="G78" s="9" t="s">
        <v>511</v>
      </c>
      <c r="H78" s="49">
        <v>300</v>
      </c>
      <c r="I78" s="10" t="s">
        <v>45</v>
      </c>
      <c r="J78" s="34"/>
      <c r="K78" s="34" t="s">
        <v>46</v>
      </c>
      <c r="L78" s="11">
        <f t="shared" si="10"/>
        <v>702000</v>
      </c>
      <c r="M78" s="11">
        <v>702000</v>
      </c>
      <c r="N78" s="11">
        <v>0</v>
      </c>
      <c r="O78" s="11">
        <v>0</v>
      </c>
      <c r="P78" s="11">
        <v>0</v>
      </c>
      <c r="Q78" s="11">
        <v>0</v>
      </c>
      <c r="R78" s="11">
        <f t="shared" si="11"/>
        <v>596952.52</v>
      </c>
      <c r="S78" s="11">
        <v>596952.52</v>
      </c>
      <c r="T78" s="11">
        <v>0</v>
      </c>
      <c r="U78" s="11">
        <v>0</v>
      </c>
      <c r="V78" s="11">
        <v>0</v>
      </c>
      <c r="W78" s="11">
        <v>0</v>
      </c>
      <c r="X78" s="11">
        <f t="shared" si="12"/>
        <v>105047.47999999998</v>
      </c>
      <c r="Y78" s="11">
        <f t="shared" si="13"/>
        <v>105047.47999999998</v>
      </c>
      <c r="Z78" s="11">
        <f t="shared" si="14"/>
        <v>0</v>
      </c>
      <c r="AA78" s="11">
        <f t="shared" si="15"/>
        <v>0</v>
      </c>
      <c r="AB78" s="11">
        <f t="shared" si="16"/>
        <v>0</v>
      </c>
      <c r="AC78" s="11">
        <f t="shared" si="17"/>
        <v>0</v>
      </c>
      <c r="AD78" s="59">
        <f t="shared" si="18"/>
        <v>0.85035971509971509</v>
      </c>
      <c r="AE78" s="62">
        <v>0.9</v>
      </c>
    </row>
    <row r="79" spans="1:31" ht="30" x14ac:dyDescent="0.3">
      <c r="A79" s="37" t="s">
        <v>221</v>
      </c>
      <c r="B79" s="38" t="s">
        <v>219</v>
      </c>
      <c r="C79" s="49" t="s">
        <v>220</v>
      </c>
      <c r="D79" s="54">
        <v>6</v>
      </c>
      <c r="E79" s="49" t="s">
        <v>55</v>
      </c>
      <c r="F79" s="9">
        <v>12201</v>
      </c>
      <c r="G79" s="9" t="s">
        <v>513</v>
      </c>
      <c r="H79" s="48">
        <v>300</v>
      </c>
      <c r="I79" s="10" t="s">
        <v>45</v>
      </c>
      <c r="J79" s="34"/>
      <c r="K79" s="34" t="s">
        <v>46</v>
      </c>
      <c r="L79" s="11">
        <f t="shared" si="10"/>
        <v>300000</v>
      </c>
      <c r="M79" s="11">
        <v>300000</v>
      </c>
      <c r="N79" s="11">
        <v>0</v>
      </c>
      <c r="O79" s="11">
        <v>0</v>
      </c>
      <c r="P79" s="11">
        <v>0</v>
      </c>
      <c r="Q79" s="11">
        <v>0</v>
      </c>
      <c r="R79" s="11">
        <f t="shared" si="11"/>
        <v>28697.83</v>
      </c>
      <c r="S79" s="11">
        <v>28697.83</v>
      </c>
      <c r="T79" s="11">
        <v>0</v>
      </c>
      <c r="U79" s="11">
        <v>0</v>
      </c>
      <c r="V79" s="11">
        <v>0</v>
      </c>
      <c r="W79" s="11">
        <v>0</v>
      </c>
      <c r="X79" s="11">
        <f t="shared" si="12"/>
        <v>271302.17</v>
      </c>
      <c r="Y79" s="11">
        <f t="shared" si="13"/>
        <v>271302.17</v>
      </c>
      <c r="Z79" s="11">
        <f t="shared" si="14"/>
        <v>0</v>
      </c>
      <c r="AA79" s="11">
        <f t="shared" si="15"/>
        <v>0</v>
      </c>
      <c r="AB79" s="11">
        <f t="shared" si="16"/>
        <v>0</v>
      </c>
      <c r="AC79" s="11">
        <f t="shared" si="17"/>
        <v>0</v>
      </c>
      <c r="AD79" s="58">
        <f t="shared" si="18"/>
        <v>9.5659433333333335E-2</v>
      </c>
      <c r="AE79" s="61">
        <v>0.2</v>
      </c>
    </row>
    <row r="80" spans="1:31" ht="30" x14ac:dyDescent="0.3">
      <c r="A80" s="37" t="s">
        <v>223</v>
      </c>
      <c r="B80" s="38" t="s">
        <v>81</v>
      </c>
      <c r="C80" s="49" t="s">
        <v>222</v>
      </c>
      <c r="D80" s="54">
        <v>6</v>
      </c>
      <c r="E80" s="49" t="s">
        <v>51</v>
      </c>
      <c r="F80" s="9">
        <v>61208</v>
      </c>
      <c r="G80" s="9" t="s">
        <v>514</v>
      </c>
      <c r="H80" s="49">
        <v>200</v>
      </c>
      <c r="I80" s="10" t="s">
        <v>45</v>
      </c>
      <c r="J80" s="34"/>
      <c r="K80" s="34" t="s">
        <v>46</v>
      </c>
      <c r="L80" s="11">
        <f t="shared" si="10"/>
        <v>2000000</v>
      </c>
      <c r="M80" s="11">
        <v>2000000</v>
      </c>
      <c r="N80" s="11">
        <v>0</v>
      </c>
      <c r="O80" s="11">
        <v>0</v>
      </c>
      <c r="P80" s="11">
        <v>0</v>
      </c>
      <c r="Q80" s="11">
        <v>0</v>
      </c>
      <c r="R80" s="11">
        <f t="shared" si="11"/>
        <v>2000000</v>
      </c>
      <c r="S80" s="11">
        <v>2000000</v>
      </c>
      <c r="T80" s="11">
        <v>0</v>
      </c>
      <c r="U80" s="11">
        <v>0</v>
      </c>
      <c r="V80" s="11">
        <v>0</v>
      </c>
      <c r="W80" s="11">
        <v>0</v>
      </c>
      <c r="X80" s="11">
        <f t="shared" si="12"/>
        <v>0</v>
      </c>
      <c r="Y80" s="11">
        <f t="shared" si="13"/>
        <v>0</v>
      </c>
      <c r="Z80" s="11">
        <f t="shared" si="14"/>
        <v>0</v>
      </c>
      <c r="AA80" s="11">
        <f t="shared" si="15"/>
        <v>0</v>
      </c>
      <c r="AB80" s="11">
        <f t="shared" si="16"/>
        <v>0</v>
      </c>
      <c r="AC80" s="11">
        <f t="shared" si="17"/>
        <v>0</v>
      </c>
      <c r="AD80" s="58">
        <f t="shared" si="18"/>
        <v>1</v>
      </c>
      <c r="AE80" s="58">
        <f t="shared" si="18"/>
        <v>1</v>
      </c>
    </row>
    <row r="81" spans="1:31" s="13" customFormat="1" ht="45" x14ac:dyDescent="0.3">
      <c r="A81" s="37" t="s">
        <v>225</v>
      </c>
      <c r="B81" s="38" t="s">
        <v>226</v>
      </c>
      <c r="C81" s="49" t="s">
        <v>224</v>
      </c>
      <c r="D81" s="54">
        <v>6</v>
      </c>
      <c r="E81" s="49" t="s">
        <v>51</v>
      </c>
      <c r="F81" s="9">
        <v>61208</v>
      </c>
      <c r="G81" s="9" t="s">
        <v>514</v>
      </c>
      <c r="H81" s="49">
        <v>500</v>
      </c>
      <c r="I81" s="10" t="s">
        <v>45</v>
      </c>
      <c r="J81" s="34"/>
      <c r="K81" s="34" t="s">
        <v>46</v>
      </c>
      <c r="L81" s="11">
        <f t="shared" si="10"/>
        <v>600000</v>
      </c>
      <c r="M81" s="11">
        <v>600000</v>
      </c>
      <c r="N81" s="11">
        <v>0</v>
      </c>
      <c r="O81" s="11">
        <v>0</v>
      </c>
      <c r="P81" s="11">
        <v>0</v>
      </c>
      <c r="Q81" s="11">
        <v>0</v>
      </c>
      <c r="R81" s="11">
        <f t="shared" si="11"/>
        <v>600000</v>
      </c>
      <c r="S81" s="11">
        <v>600000</v>
      </c>
      <c r="T81" s="11">
        <v>0</v>
      </c>
      <c r="U81" s="11">
        <v>0</v>
      </c>
      <c r="V81" s="11">
        <v>0</v>
      </c>
      <c r="W81" s="11">
        <v>0</v>
      </c>
      <c r="X81" s="11">
        <f t="shared" si="12"/>
        <v>0</v>
      </c>
      <c r="Y81" s="11">
        <f t="shared" si="13"/>
        <v>0</v>
      </c>
      <c r="Z81" s="11">
        <f t="shared" si="14"/>
        <v>0</v>
      </c>
      <c r="AA81" s="11">
        <f t="shared" si="15"/>
        <v>0</v>
      </c>
      <c r="AB81" s="11">
        <f t="shared" si="16"/>
        <v>0</v>
      </c>
      <c r="AC81" s="11">
        <f t="shared" si="17"/>
        <v>0</v>
      </c>
      <c r="AD81" s="58">
        <f t="shared" si="18"/>
        <v>1</v>
      </c>
      <c r="AE81" s="58">
        <f t="shared" si="18"/>
        <v>1</v>
      </c>
    </row>
    <row r="82" spans="1:31" s="13" customFormat="1" ht="45" x14ac:dyDescent="0.3">
      <c r="A82" s="37" t="s">
        <v>225</v>
      </c>
      <c r="B82" s="38" t="s">
        <v>228</v>
      </c>
      <c r="C82" s="49" t="s">
        <v>227</v>
      </c>
      <c r="D82" s="54">
        <v>6</v>
      </c>
      <c r="E82" s="49" t="s">
        <v>51</v>
      </c>
      <c r="F82" s="9">
        <v>61208</v>
      </c>
      <c r="G82" s="9" t="s">
        <v>514</v>
      </c>
      <c r="H82" s="49">
        <v>500</v>
      </c>
      <c r="I82" s="10" t="s">
        <v>45</v>
      </c>
      <c r="J82" s="34"/>
      <c r="K82" s="34" t="s">
        <v>46</v>
      </c>
      <c r="L82" s="11">
        <f t="shared" si="10"/>
        <v>600000</v>
      </c>
      <c r="M82" s="11">
        <v>600000</v>
      </c>
      <c r="N82" s="11">
        <v>0</v>
      </c>
      <c r="O82" s="11">
        <v>0</v>
      </c>
      <c r="P82" s="11">
        <v>0</v>
      </c>
      <c r="Q82" s="11">
        <v>0</v>
      </c>
      <c r="R82" s="11">
        <f t="shared" si="11"/>
        <v>600000</v>
      </c>
      <c r="S82" s="11">
        <v>600000</v>
      </c>
      <c r="T82" s="11">
        <v>0</v>
      </c>
      <c r="U82" s="11">
        <v>0</v>
      </c>
      <c r="V82" s="11">
        <v>0</v>
      </c>
      <c r="W82" s="11">
        <v>0</v>
      </c>
      <c r="X82" s="11">
        <f t="shared" si="12"/>
        <v>0</v>
      </c>
      <c r="Y82" s="11">
        <f t="shared" si="13"/>
        <v>0</v>
      </c>
      <c r="Z82" s="11">
        <f t="shared" si="14"/>
        <v>0</v>
      </c>
      <c r="AA82" s="11">
        <f t="shared" si="15"/>
        <v>0</v>
      </c>
      <c r="AB82" s="11">
        <f t="shared" si="16"/>
        <v>0</v>
      </c>
      <c r="AC82" s="11">
        <f t="shared" si="17"/>
        <v>0</v>
      </c>
      <c r="AD82" s="58">
        <f t="shared" si="18"/>
        <v>1</v>
      </c>
      <c r="AE82" s="58">
        <f t="shared" si="18"/>
        <v>1</v>
      </c>
    </row>
    <row r="83" spans="1:31" s="13" customFormat="1" ht="54" x14ac:dyDescent="0.3">
      <c r="A83" s="37" t="s">
        <v>230</v>
      </c>
      <c r="B83" s="38" t="s">
        <v>231</v>
      </c>
      <c r="C83" s="49" t="s">
        <v>229</v>
      </c>
      <c r="D83" s="54">
        <v>6</v>
      </c>
      <c r="E83" s="49" t="s">
        <v>55</v>
      </c>
      <c r="F83" s="9" t="s">
        <v>516</v>
      </c>
      <c r="G83" s="9" t="s">
        <v>515</v>
      </c>
      <c r="H83" s="49">
        <v>30</v>
      </c>
      <c r="I83" s="10" t="s">
        <v>45</v>
      </c>
      <c r="J83" s="34"/>
      <c r="K83" s="34" t="s">
        <v>46</v>
      </c>
      <c r="L83" s="11">
        <f t="shared" si="10"/>
        <v>180000</v>
      </c>
      <c r="M83" s="11">
        <v>180000</v>
      </c>
      <c r="N83" s="11">
        <v>0</v>
      </c>
      <c r="O83" s="11">
        <v>0</v>
      </c>
      <c r="P83" s="11">
        <v>0</v>
      </c>
      <c r="Q83" s="11">
        <v>0</v>
      </c>
      <c r="R83" s="11">
        <f t="shared" si="11"/>
        <v>179897.93</v>
      </c>
      <c r="S83" s="11">
        <v>179897.93</v>
      </c>
      <c r="T83" s="11">
        <v>0</v>
      </c>
      <c r="U83" s="11">
        <v>0</v>
      </c>
      <c r="V83" s="11">
        <v>0</v>
      </c>
      <c r="W83" s="11">
        <v>0</v>
      </c>
      <c r="X83" s="11">
        <f t="shared" si="12"/>
        <v>102.07000000000698</v>
      </c>
      <c r="Y83" s="11">
        <f t="shared" si="13"/>
        <v>102.07000000000698</v>
      </c>
      <c r="Z83" s="11">
        <f t="shared" si="14"/>
        <v>0</v>
      </c>
      <c r="AA83" s="11">
        <f t="shared" si="15"/>
        <v>0</v>
      </c>
      <c r="AB83" s="11">
        <f t="shared" si="16"/>
        <v>0</v>
      </c>
      <c r="AC83" s="11">
        <f t="shared" si="17"/>
        <v>0</v>
      </c>
      <c r="AD83" s="58">
        <f t="shared" si="18"/>
        <v>0.99943294444444442</v>
      </c>
      <c r="AE83" s="58">
        <f t="shared" si="18"/>
        <v>0.99943294444444442</v>
      </c>
    </row>
    <row r="84" spans="1:31" s="13" customFormat="1" ht="60" x14ac:dyDescent="0.3">
      <c r="A84" s="37" t="s">
        <v>230</v>
      </c>
      <c r="B84" s="38" t="s">
        <v>233</v>
      </c>
      <c r="C84" s="49" t="s">
        <v>232</v>
      </c>
      <c r="D84" s="54">
        <v>6</v>
      </c>
      <c r="E84" s="49" t="s">
        <v>55</v>
      </c>
      <c r="F84" s="9" t="s">
        <v>10</v>
      </c>
      <c r="G84" s="9" t="s">
        <v>10</v>
      </c>
      <c r="H84" s="49">
        <v>60</v>
      </c>
      <c r="I84" s="10" t="s">
        <v>45</v>
      </c>
      <c r="J84" s="34"/>
      <c r="K84" s="34" t="s">
        <v>46</v>
      </c>
      <c r="L84" s="11">
        <f t="shared" si="10"/>
        <v>180000</v>
      </c>
      <c r="M84" s="11">
        <v>180000</v>
      </c>
      <c r="N84" s="11">
        <v>0</v>
      </c>
      <c r="O84" s="11">
        <v>0</v>
      </c>
      <c r="P84" s="11">
        <v>0</v>
      </c>
      <c r="Q84" s="11">
        <v>0</v>
      </c>
      <c r="R84" s="11">
        <f t="shared" si="11"/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f t="shared" si="12"/>
        <v>180000</v>
      </c>
      <c r="Y84" s="11">
        <f t="shared" si="13"/>
        <v>180000</v>
      </c>
      <c r="Z84" s="11">
        <f t="shared" si="14"/>
        <v>0</v>
      </c>
      <c r="AA84" s="11">
        <f t="shared" si="15"/>
        <v>0</v>
      </c>
      <c r="AB84" s="11">
        <f t="shared" si="16"/>
        <v>0</v>
      </c>
      <c r="AC84" s="11">
        <f t="shared" si="17"/>
        <v>0</v>
      </c>
      <c r="AD84" s="59">
        <f t="shared" si="18"/>
        <v>0</v>
      </c>
      <c r="AE84" s="62">
        <v>0</v>
      </c>
    </row>
    <row r="85" spans="1:31" s="13" customFormat="1" ht="75" x14ac:dyDescent="0.3">
      <c r="A85" s="35" t="s">
        <v>235</v>
      </c>
      <c r="B85" s="36" t="s">
        <v>236</v>
      </c>
      <c r="C85" s="49" t="s">
        <v>234</v>
      </c>
      <c r="D85" s="54">
        <v>6</v>
      </c>
      <c r="E85" s="48" t="s">
        <v>51</v>
      </c>
      <c r="F85" s="9">
        <v>612012</v>
      </c>
      <c r="G85" s="9" t="s">
        <v>517</v>
      </c>
      <c r="H85" s="48">
        <v>80</v>
      </c>
      <c r="I85" s="10" t="s">
        <v>45</v>
      </c>
      <c r="J85" s="34"/>
      <c r="K85" s="34" t="s">
        <v>46</v>
      </c>
      <c r="L85" s="11">
        <f t="shared" si="10"/>
        <v>438000</v>
      </c>
      <c r="M85" s="11">
        <v>438000</v>
      </c>
      <c r="N85" s="11">
        <v>0</v>
      </c>
      <c r="O85" s="11">
        <v>0</v>
      </c>
      <c r="P85" s="11">
        <v>0</v>
      </c>
      <c r="Q85" s="11">
        <v>0</v>
      </c>
      <c r="R85" s="11">
        <f t="shared" si="11"/>
        <v>438000</v>
      </c>
      <c r="S85" s="11">
        <v>438000</v>
      </c>
      <c r="T85" s="11">
        <v>0</v>
      </c>
      <c r="U85" s="11">
        <v>0</v>
      </c>
      <c r="V85" s="11">
        <v>0</v>
      </c>
      <c r="W85" s="11">
        <v>0</v>
      </c>
      <c r="X85" s="11">
        <f t="shared" si="12"/>
        <v>0</v>
      </c>
      <c r="Y85" s="11">
        <f t="shared" si="13"/>
        <v>0</v>
      </c>
      <c r="Z85" s="11">
        <f t="shared" si="14"/>
        <v>0</v>
      </c>
      <c r="AA85" s="11">
        <f t="shared" si="15"/>
        <v>0</v>
      </c>
      <c r="AB85" s="11">
        <f t="shared" si="16"/>
        <v>0</v>
      </c>
      <c r="AC85" s="11">
        <f t="shared" si="17"/>
        <v>0</v>
      </c>
      <c r="AD85" s="59">
        <f t="shared" si="18"/>
        <v>1</v>
      </c>
      <c r="AE85" s="62">
        <v>1</v>
      </c>
    </row>
    <row r="86" spans="1:31" s="13" customFormat="1" ht="30" x14ac:dyDescent="0.3">
      <c r="A86" s="37" t="s">
        <v>230</v>
      </c>
      <c r="B86" s="38" t="s">
        <v>238</v>
      </c>
      <c r="C86" s="49" t="s">
        <v>237</v>
      </c>
      <c r="D86" s="54">
        <v>6</v>
      </c>
      <c r="E86" s="49" t="s">
        <v>55</v>
      </c>
      <c r="F86" s="9" t="s">
        <v>503</v>
      </c>
      <c r="G86" s="9" t="s">
        <v>502</v>
      </c>
      <c r="H86" s="49">
        <v>60</v>
      </c>
      <c r="I86" s="10" t="s">
        <v>45</v>
      </c>
      <c r="J86" s="34"/>
      <c r="K86" s="34" t="s">
        <v>46</v>
      </c>
      <c r="L86" s="11">
        <f t="shared" si="10"/>
        <v>180000</v>
      </c>
      <c r="M86" s="11">
        <v>180000</v>
      </c>
      <c r="N86" s="11">
        <v>0</v>
      </c>
      <c r="O86" s="11">
        <v>0</v>
      </c>
      <c r="P86" s="11">
        <v>0</v>
      </c>
      <c r="Q86" s="11">
        <v>0</v>
      </c>
      <c r="R86" s="11">
        <f t="shared" si="11"/>
        <v>56900.88</v>
      </c>
      <c r="S86" s="11">
        <v>56900.88</v>
      </c>
      <c r="T86" s="11">
        <v>0</v>
      </c>
      <c r="U86" s="11">
        <v>0</v>
      </c>
      <c r="V86" s="11">
        <v>0</v>
      </c>
      <c r="W86" s="11">
        <v>0</v>
      </c>
      <c r="X86" s="11">
        <f t="shared" si="12"/>
        <v>123099.12</v>
      </c>
      <c r="Y86" s="11">
        <f t="shared" si="13"/>
        <v>123099.12</v>
      </c>
      <c r="Z86" s="11">
        <f t="shared" si="14"/>
        <v>0</v>
      </c>
      <c r="AA86" s="11">
        <f t="shared" si="15"/>
        <v>0</v>
      </c>
      <c r="AB86" s="11">
        <f t="shared" si="16"/>
        <v>0</v>
      </c>
      <c r="AC86" s="11">
        <f t="shared" si="17"/>
        <v>0</v>
      </c>
      <c r="AD86" s="59">
        <f t="shared" si="18"/>
        <v>0.31611600000000001</v>
      </c>
      <c r="AE86" s="62">
        <v>0.4</v>
      </c>
    </row>
    <row r="87" spans="1:31" s="13" customFormat="1" ht="54" x14ac:dyDescent="0.3">
      <c r="A87" s="37" t="s">
        <v>230</v>
      </c>
      <c r="B87" s="38" t="s">
        <v>240</v>
      </c>
      <c r="C87" s="49" t="s">
        <v>239</v>
      </c>
      <c r="D87" s="54">
        <v>6</v>
      </c>
      <c r="E87" s="49" t="s">
        <v>55</v>
      </c>
      <c r="F87" s="9" t="s">
        <v>519</v>
      </c>
      <c r="G87" s="9" t="s">
        <v>518</v>
      </c>
      <c r="H87" s="49">
        <v>60</v>
      </c>
      <c r="I87" s="10" t="s">
        <v>45</v>
      </c>
      <c r="J87" s="34"/>
      <c r="K87" s="34" t="s">
        <v>46</v>
      </c>
      <c r="L87" s="11">
        <f t="shared" si="10"/>
        <v>180000</v>
      </c>
      <c r="M87" s="11">
        <v>180000</v>
      </c>
      <c r="N87" s="11">
        <v>0</v>
      </c>
      <c r="O87" s="11">
        <v>0</v>
      </c>
      <c r="P87" s="11">
        <v>0</v>
      </c>
      <c r="Q87" s="11">
        <v>0</v>
      </c>
      <c r="R87" s="11">
        <f t="shared" si="11"/>
        <v>179679.61</v>
      </c>
      <c r="S87" s="11">
        <v>179679.61</v>
      </c>
      <c r="T87" s="11">
        <v>0</v>
      </c>
      <c r="U87" s="11">
        <v>0</v>
      </c>
      <c r="V87" s="11">
        <v>0</v>
      </c>
      <c r="W87" s="11">
        <v>0</v>
      </c>
      <c r="X87" s="11">
        <f t="shared" si="12"/>
        <v>320.39000000001397</v>
      </c>
      <c r="Y87" s="11">
        <f t="shared" si="13"/>
        <v>320.39000000001397</v>
      </c>
      <c r="Z87" s="11">
        <f t="shared" si="14"/>
        <v>0</v>
      </c>
      <c r="AA87" s="11">
        <f t="shared" si="15"/>
        <v>0</v>
      </c>
      <c r="AB87" s="11">
        <f t="shared" si="16"/>
        <v>0</v>
      </c>
      <c r="AC87" s="11">
        <f t="shared" si="17"/>
        <v>0</v>
      </c>
      <c r="AD87" s="59">
        <f t="shared" si="18"/>
        <v>0.99822005555555549</v>
      </c>
      <c r="AE87" s="62">
        <v>1</v>
      </c>
    </row>
    <row r="88" spans="1:31" s="13" customFormat="1" ht="40.5" x14ac:dyDescent="0.3">
      <c r="A88" s="37" t="s">
        <v>230</v>
      </c>
      <c r="B88" s="38" t="s">
        <v>242</v>
      </c>
      <c r="C88" s="49" t="s">
        <v>241</v>
      </c>
      <c r="D88" s="54">
        <v>6</v>
      </c>
      <c r="E88" s="49" t="s">
        <v>55</v>
      </c>
      <c r="F88" s="9" t="s">
        <v>521</v>
      </c>
      <c r="G88" s="9" t="s">
        <v>520</v>
      </c>
      <c r="H88" s="49">
        <v>60</v>
      </c>
      <c r="I88" s="10" t="s">
        <v>45</v>
      </c>
      <c r="J88" s="34"/>
      <c r="K88" s="34" t="s">
        <v>46</v>
      </c>
      <c r="L88" s="11">
        <f t="shared" si="10"/>
        <v>180000</v>
      </c>
      <c r="M88" s="11">
        <v>180000</v>
      </c>
      <c r="N88" s="11">
        <v>0</v>
      </c>
      <c r="O88" s="11">
        <v>0</v>
      </c>
      <c r="P88" s="11">
        <v>0</v>
      </c>
      <c r="Q88" s="11">
        <v>0</v>
      </c>
      <c r="R88" s="11">
        <f t="shared" si="11"/>
        <v>147004.65</v>
      </c>
      <c r="S88" s="11">
        <v>147004.65</v>
      </c>
      <c r="T88" s="11">
        <v>0</v>
      </c>
      <c r="U88" s="11">
        <v>0</v>
      </c>
      <c r="V88" s="11">
        <v>0</v>
      </c>
      <c r="W88" s="11">
        <v>0</v>
      </c>
      <c r="X88" s="11">
        <f t="shared" si="12"/>
        <v>32995.350000000006</v>
      </c>
      <c r="Y88" s="11">
        <f t="shared" si="13"/>
        <v>32995.350000000006</v>
      </c>
      <c r="Z88" s="11">
        <f t="shared" si="14"/>
        <v>0</v>
      </c>
      <c r="AA88" s="11">
        <f t="shared" si="15"/>
        <v>0</v>
      </c>
      <c r="AB88" s="11">
        <f t="shared" si="16"/>
        <v>0</v>
      </c>
      <c r="AC88" s="11">
        <f t="shared" si="17"/>
        <v>0</v>
      </c>
      <c r="AD88" s="59">
        <f t="shared" si="18"/>
        <v>0.81669249999999993</v>
      </c>
      <c r="AE88" s="62">
        <v>0.9</v>
      </c>
    </row>
    <row r="89" spans="1:31" s="13" customFormat="1" ht="60" x14ac:dyDescent="0.3">
      <c r="A89" s="35" t="s">
        <v>244</v>
      </c>
      <c r="B89" s="36" t="s">
        <v>245</v>
      </c>
      <c r="C89" s="48" t="s">
        <v>243</v>
      </c>
      <c r="D89" s="54">
        <v>6</v>
      </c>
      <c r="E89" s="48" t="s">
        <v>55</v>
      </c>
      <c r="F89" s="9" t="s">
        <v>523</v>
      </c>
      <c r="G89" s="9" t="s">
        <v>522</v>
      </c>
      <c r="H89" s="48">
        <v>120</v>
      </c>
      <c r="I89" s="10" t="s">
        <v>45</v>
      </c>
      <c r="J89" s="34"/>
      <c r="K89" s="34" t="s">
        <v>46</v>
      </c>
      <c r="L89" s="11">
        <f t="shared" si="10"/>
        <v>75000</v>
      </c>
      <c r="M89" s="11">
        <v>75000</v>
      </c>
      <c r="N89" s="11">
        <v>0</v>
      </c>
      <c r="O89" s="11">
        <v>0</v>
      </c>
      <c r="P89" s="11">
        <v>0</v>
      </c>
      <c r="Q89" s="11">
        <v>0</v>
      </c>
      <c r="R89" s="11">
        <f t="shared" si="11"/>
        <v>74845.399999999994</v>
      </c>
      <c r="S89" s="11">
        <v>74845.399999999994</v>
      </c>
      <c r="T89" s="11">
        <v>0</v>
      </c>
      <c r="U89" s="11">
        <v>0</v>
      </c>
      <c r="V89" s="11">
        <v>0</v>
      </c>
      <c r="W89" s="11">
        <v>0</v>
      </c>
      <c r="X89" s="11">
        <f t="shared" si="12"/>
        <v>154.60000000000582</v>
      </c>
      <c r="Y89" s="11">
        <f t="shared" si="13"/>
        <v>154.60000000000582</v>
      </c>
      <c r="Z89" s="11">
        <f t="shared" si="14"/>
        <v>0</v>
      </c>
      <c r="AA89" s="11">
        <f t="shared" si="15"/>
        <v>0</v>
      </c>
      <c r="AB89" s="11">
        <f t="shared" si="16"/>
        <v>0</v>
      </c>
      <c r="AC89" s="11">
        <f t="shared" si="17"/>
        <v>0</v>
      </c>
      <c r="AD89" s="59">
        <f t="shared" si="18"/>
        <v>0.99793866666666664</v>
      </c>
      <c r="AE89" s="59">
        <f t="shared" si="18"/>
        <v>0.99793866666666664</v>
      </c>
    </row>
    <row r="90" spans="1:31" s="13" customFormat="1" ht="75" x14ac:dyDescent="0.3">
      <c r="A90" s="35" t="s">
        <v>247</v>
      </c>
      <c r="B90" s="36" t="s">
        <v>248</v>
      </c>
      <c r="C90" s="48" t="s">
        <v>246</v>
      </c>
      <c r="D90" s="54">
        <v>6</v>
      </c>
      <c r="E90" s="48" t="s">
        <v>51</v>
      </c>
      <c r="F90" s="9">
        <v>61202</v>
      </c>
      <c r="G90" s="9" t="s">
        <v>517</v>
      </c>
      <c r="H90" s="48">
        <v>240</v>
      </c>
      <c r="I90" s="10" t="s">
        <v>45</v>
      </c>
      <c r="J90" s="34"/>
      <c r="K90" s="34" t="s">
        <v>46</v>
      </c>
      <c r="L90" s="11">
        <f t="shared" si="10"/>
        <v>900000</v>
      </c>
      <c r="M90" s="11">
        <v>900000</v>
      </c>
      <c r="N90" s="11">
        <v>0</v>
      </c>
      <c r="O90" s="11">
        <v>0</v>
      </c>
      <c r="P90" s="11">
        <v>0</v>
      </c>
      <c r="Q90" s="11">
        <v>0</v>
      </c>
      <c r="R90" s="11">
        <f t="shared" si="11"/>
        <v>899999.99</v>
      </c>
      <c r="S90" s="11">
        <v>899999.99</v>
      </c>
      <c r="T90" s="11">
        <v>0</v>
      </c>
      <c r="U90" s="11">
        <v>0</v>
      </c>
      <c r="V90" s="11">
        <v>0</v>
      </c>
      <c r="W90" s="11">
        <v>0</v>
      </c>
      <c r="X90" s="11">
        <f t="shared" si="12"/>
        <v>1.0000000009313226E-2</v>
      </c>
      <c r="Y90" s="11">
        <f t="shared" si="13"/>
        <v>1.0000000009313226E-2</v>
      </c>
      <c r="Z90" s="11">
        <f t="shared" si="14"/>
        <v>0</v>
      </c>
      <c r="AA90" s="11">
        <f t="shared" si="15"/>
        <v>0</v>
      </c>
      <c r="AB90" s="11">
        <f t="shared" si="16"/>
        <v>0</v>
      </c>
      <c r="AC90" s="11">
        <f t="shared" si="17"/>
        <v>0</v>
      </c>
      <c r="AD90" s="59">
        <f t="shared" si="18"/>
        <v>0.99999998888888886</v>
      </c>
      <c r="AE90" s="59">
        <f t="shared" si="18"/>
        <v>0.99999998888888886</v>
      </c>
    </row>
    <row r="91" spans="1:31" s="13" customFormat="1" ht="90" x14ac:dyDescent="0.3">
      <c r="A91" s="35" t="s">
        <v>250</v>
      </c>
      <c r="B91" s="36" t="s">
        <v>251</v>
      </c>
      <c r="C91" s="48" t="s">
        <v>249</v>
      </c>
      <c r="D91" s="54">
        <v>6</v>
      </c>
      <c r="E91" s="48" t="s">
        <v>55</v>
      </c>
      <c r="F91" s="9">
        <v>12201</v>
      </c>
      <c r="G91" s="9" t="s">
        <v>513</v>
      </c>
      <c r="H91" s="48">
        <v>150</v>
      </c>
      <c r="I91" s="10" t="s">
        <v>45</v>
      </c>
      <c r="J91" s="34"/>
      <c r="K91" s="34" t="s">
        <v>46</v>
      </c>
      <c r="L91" s="11">
        <f t="shared" si="10"/>
        <v>240000</v>
      </c>
      <c r="M91" s="11">
        <v>240000</v>
      </c>
      <c r="N91" s="11">
        <v>0</v>
      </c>
      <c r="O91" s="11">
        <v>0</v>
      </c>
      <c r="P91" s="11">
        <v>0</v>
      </c>
      <c r="Q91" s="11">
        <v>0</v>
      </c>
      <c r="R91" s="11">
        <f t="shared" si="11"/>
        <v>25500.58</v>
      </c>
      <c r="S91" s="11">
        <v>25500.58</v>
      </c>
      <c r="T91" s="11">
        <v>0</v>
      </c>
      <c r="U91" s="11">
        <v>0</v>
      </c>
      <c r="V91" s="11">
        <v>0</v>
      </c>
      <c r="W91" s="11">
        <v>0</v>
      </c>
      <c r="X91" s="11">
        <f t="shared" si="12"/>
        <v>214499.41999999998</v>
      </c>
      <c r="Y91" s="11">
        <f t="shared" si="13"/>
        <v>214499.41999999998</v>
      </c>
      <c r="Z91" s="11">
        <f t="shared" si="14"/>
        <v>0</v>
      </c>
      <c r="AA91" s="11">
        <f t="shared" si="15"/>
        <v>0</v>
      </c>
      <c r="AB91" s="11">
        <f t="shared" si="16"/>
        <v>0</v>
      </c>
      <c r="AC91" s="11">
        <f t="shared" si="17"/>
        <v>0</v>
      </c>
      <c r="AD91" s="59">
        <f t="shared" si="18"/>
        <v>0.10625241666666667</v>
      </c>
      <c r="AE91" s="62">
        <v>0.2</v>
      </c>
    </row>
    <row r="92" spans="1:31" s="13" customFormat="1" ht="75" x14ac:dyDescent="0.3">
      <c r="A92" s="35" t="s">
        <v>253</v>
      </c>
      <c r="B92" s="36" t="s">
        <v>254</v>
      </c>
      <c r="C92" s="48" t="s">
        <v>252</v>
      </c>
      <c r="D92" s="54">
        <v>6</v>
      </c>
      <c r="E92" s="48" t="s">
        <v>55</v>
      </c>
      <c r="F92" s="9" t="s">
        <v>10</v>
      </c>
      <c r="G92" s="9" t="s">
        <v>10</v>
      </c>
      <c r="H92" s="48">
        <v>120</v>
      </c>
      <c r="I92" s="10" t="s">
        <v>45</v>
      </c>
      <c r="J92" s="34"/>
      <c r="K92" s="34" t="s">
        <v>46</v>
      </c>
      <c r="L92" s="11">
        <f t="shared" si="10"/>
        <v>130000</v>
      </c>
      <c r="M92" s="11">
        <v>130000</v>
      </c>
      <c r="N92" s="11">
        <v>0</v>
      </c>
      <c r="O92" s="11">
        <v>0</v>
      </c>
      <c r="P92" s="11">
        <v>0</v>
      </c>
      <c r="Q92" s="11">
        <v>0</v>
      </c>
      <c r="R92" s="11">
        <f t="shared" si="11"/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f t="shared" si="12"/>
        <v>130000</v>
      </c>
      <c r="Y92" s="11">
        <f t="shared" si="13"/>
        <v>130000</v>
      </c>
      <c r="Z92" s="11">
        <f t="shared" si="14"/>
        <v>0</v>
      </c>
      <c r="AA92" s="11">
        <f t="shared" si="15"/>
        <v>0</v>
      </c>
      <c r="AB92" s="11">
        <f t="shared" si="16"/>
        <v>0</v>
      </c>
      <c r="AC92" s="11">
        <f t="shared" si="17"/>
        <v>0</v>
      </c>
      <c r="AD92" s="59">
        <f t="shared" si="18"/>
        <v>0</v>
      </c>
      <c r="AE92" s="62">
        <v>0</v>
      </c>
    </row>
    <row r="93" spans="1:31" s="13" customFormat="1" ht="105" x14ac:dyDescent="0.3">
      <c r="A93" s="35" t="s">
        <v>256</v>
      </c>
      <c r="B93" s="36" t="s">
        <v>254</v>
      </c>
      <c r="C93" s="48" t="s">
        <v>255</v>
      </c>
      <c r="D93" s="54">
        <v>6</v>
      </c>
      <c r="E93" s="48" t="s">
        <v>51</v>
      </c>
      <c r="F93" s="9" t="s">
        <v>10</v>
      </c>
      <c r="G93" s="9" t="s">
        <v>10</v>
      </c>
      <c r="H93" s="48">
        <v>240</v>
      </c>
      <c r="I93" s="10" t="s">
        <v>45</v>
      </c>
      <c r="J93" s="34"/>
      <c r="K93" s="34" t="s">
        <v>46</v>
      </c>
      <c r="L93" s="11">
        <f t="shared" si="10"/>
        <v>500000</v>
      </c>
      <c r="M93" s="11">
        <v>500000</v>
      </c>
      <c r="N93" s="11">
        <v>0</v>
      </c>
      <c r="O93" s="11">
        <v>0</v>
      </c>
      <c r="P93" s="11">
        <v>0</v>
      </c>
      <c r="Q93" s="11">
        <v>0</v>
      </c>
      <c r="R93" s="11">
        <f t="shared" si="11"/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f t="shared" si="12"/>
        <v>500000</v>
      </c>
      <c r="Y93" s="11">
        <f t="shared" si="13"/>
        <v>500000</v>
      </c>
      <c r="Z93" s="11">
        <f t="shared" si="14"/>
        <v>0</v>
      </c>
      <c r="AA93" s="11">
        <f t="shared" si="15"/>
        <v>0</v>
      </c>
      <c r="AB93" s="11">
        <f t="shared" si="16"/>
        <v>0</v>
      </c>
      <c r="AC93" s="11">
        <f t="shared" si="17"/>
        <v>0</v>
      </c>
      <c r="AD93" s="59">
        <f t="shared" si="18"/>
        <v>0</v>
      </c>
      <c r="AE93" s="62">
        <v>0</v>
      </c>
    </row>
    <row r="94" spans="1:31" s="13" customFormat="1" ht="75" x14ac:dyDescent="0.3">
      <c r="A94" s="35" t="s">
        <v>258</v>
      </c>
      <c r="B94" s="36" t="s">
        <v>259</v>
      </c>
      <c r="C94" s="48" t="s">
        <v>257</v>
      </c>
      <c r="D94" s="54">
        <v>6</v>
      </c>
      <c r="E94" s="48" t="s">
        <v>51</v>
      </c>
      <c r="F94" s="9" t="s">
        <v>10</v>
      </c>
      <c r="G94" s="9" t="s">
        <v>10</v>
      </c>
      <c r="H94" s="48">
        <v>220</v>
      </c>
      <c r="I94" s="10" t="s">
        <v>45</v>
      </c>
      <c r="J94" s="34"/>
      <c r="K94" s="34" t="s">
        <v>46</v>
      </c>
      <c r="L94" s="11">
        <f t="shared" si="10"/>
        <v>240000</v>
      </c>
      <c r="M94" s="11">
        <v>240000</v>
      </c>
      <c r="N94" s="11">
        <v>0</v>
      </c>
      <c r="O94" s="11">
        <v>0</v>
      </c>
      <c r="P94" s="11">
        <v>0</v>
      </c>
      <c r="Q94" s="11">
        <v>0</v>
      </c>
      <c r="R94" s="11">
        <f t="shared" si="11"/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f t="shared" si="12"/>
        <v>240000</v>
      </c>
      <c r="Y94" s="11">
        <f t="shared" si="13"/>
        <v>240000</v>
      </c>
      <c r="Z94" s="11">
        <f t="shared" si="14"/>
        <v>0</v>
      </c>
      <c r="AA94" s="11">
        <f t="shared" si="15"/>
        <v>0</v>
      </c>
      <c r="AB94" s="11">
        <f t="shared" si="16"/>
        <v>0</v>
      </c>
      <c r="AC94" s="11">
        <f t="shared" si="17"/>
        <v>0</v>
      </c>
      <c r="AD94" s="59">
        <f t="shared" si="18"/>
        <v>0</v>
      </c>
      <c r="AE94" s="62">
        <v>0</v>
      </c>
    </row>
    <row r="95" spans="1:31" ht="60" x14ac:dyDescent="0.3">
      <c r="A95" s="35" t="s">
        <v>261</v>
      </c>
      <c r="B95" s="36" t="s">
        <v>262</v>
      </c>
      <c r="C95" s="48" t="s">
        <v>260</v>
      </c>
      <c r="D95" s="54">
        <v>6</v>
      </c>
      <c r="E95" s="48" t="s">
        <v>55</v>
      </c>
      <c r="F95" s="9" t="s">
        <v>10</v>
      </c>
      <c r="G95" s="9" t="s">
        <v>10</v>
      </c>
      <c r="H95" s="48">
        <v>60</v>
      </c>
      <c r="I95" s="10" t="s">
        <v>45</v>
      </c>
      <c r="J95" s="34"/>
      <c r="K95" s="34" t="s">
        <v>46</v>
      </c>
      <c r="L95" s="11">
        <f t="shared" si="10"/>
        <v>60000</v>
      </c>
      <c r="M95" s="11">
        <v>60000</v>
      </c>
      <c r="N95" s="11">
        <v>0</v>
      </c>
      <c r="O95" s="11">
        <v>0</v>
      </c>
      <c r="P95" s="11">
        <v>0</v>
      </c>
      <c r="Q95" s="11">
        <v>0</v>
      </c>
      <c r="R95" s="11">
        <f t="shared" si="11"/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f t="shared" si="12"/>
        <v>60000</v>
      </c>
      <c r="Y95" s="11">
        <f t="shared" si="13"/>
        <v>60000</v>
      </c>
      <c r="Z95" s="11">
        <f t="shared" si="14"/>
        <v>0</v>
      </c>
      <c r="AA95" s="11">
        <f t="shared" si="15"/>
        <v>0</v>
      </c>
      <c r="AB95" s="11">
        <f t="shared" si="16"/>
        <v>0</v>
      </c>
      <c r="AC95" s="11">
        <f t="shared" si="17"/>
        <v>0</v>
      </c>
      <c r="AD95" s="58">
        <f t="shared" si="18"/>
        <v>0</v>
      </c>
      <c r="AE95" s="61">
        <v>0</v>
      </c>
    </row>
    <row r="96" spans="1:31" ht="90" x14ac:dyDescent="0.3">
      <c r="A96" s="35" t="s">
        <v>264</v>
      </c>
      <c r="B96" s="36" t="s">
        <v>265</v>
      </c>
      <c r="C96" s="48" t="s">
        <v>263</v>
      </c>
      <c r="D96" s="54">
        <v>6</v>
      </c>
      <c r="E96" s="48" t="s">
        <v>55</v>
      </c>
      <c r="F96" s="9" t="s">
        <v>10</v>
      </c>
      <c r="G96" s="9" t="s">
        <v>10</v>
      </c>
      <c r="H96" s="48">
        <v>120</v>
      </c>
      <c r="I96" s="10" t="s">
        <v>45</v>
      </c>
      <c r="J96" s="34"/>
      <c r="K96" s="34" t="s">
        <v>46</v>
      </c>
      <c r="L96" s="11">
        <f t="shared" si="10"/>
        <v>110000</v>
      </c>
      <c r="M96" s="11">
        <v>110000</v>
      </c>
      <c r="N96" s="11">
        <v>0</v>
      </c>
      <c r="O96" s="11">
        <v>0</v>
      </c>
      <c r="P96" s="11">
        <v>0</v>
      </c>
      <c r="Q96" s="11">
        <v>0</v>
      </c>
      <c r="R96" s="11">
        <f t="shared" si="11"/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f t="shared" si="12"/>
        <v>110000</v>
      </c>
      <c r="Y96" s="11">
        <f t="shared" si="13"/>
        <v>110000</v>
      </c>
      <c r="Z96" s="11">
        <f t="shared" si="14"/>
        <v>0</v>
      </c>
      <c r="AA96" s="11">
        <f t="shared" si="15"/>
        <v>0</v>
      </c>
      <c r="AB96" s="11">
        <f t="shared" si="16"/>
        <v>0</v>
      </c>
      <c r="AC96" s="11">
        <f t="shared" si="17"/>
        <v>0</v>
      </c>
      <c r="AD96" s="58">
        <f t="shared" si="18"/>
        <v>0</v>
      </c>
      <c r="AE96" s="61">
        <v>0</v>
      </c>
    </row>
    <row r="97" spans="1:31" ht="90" x14ac:dyDescent="0.3">
      <c r="A97" s="35" t="s">
        <v>267</v>
      </c>
      <c r="B97" s="36" t="s">
        <v>268</v>
      </c>
      <c r="C97" s="48" t="s">
        <v>266</v>
      </c>
      <c r="D97" s="54">
        <v>6</v>
      </c>
      <c r="E97" s="48" t="s">
        <v>55</v>
      </c>
      <c r="F97" s="9" t="s">
        <v>10</v>
      </c>
      <c r="G97" s="9" t="s">
        <v>10</v>
      </c>
      <c r="H97" s="48">
        <v>120</v>
      </c>
      <c r="I97" s="10" t="s">
        <v>45</v>
      </c>
      <c r="J97" s="34"/>
      <c r="K97" s="34" t="s">
        <v>46</v>
      </c>
      <c r="L97" s="11">
        <f t="shared" si="10"/>
        <v>245000</v>
      </c>
      <c r="M97" s="11">
        <v>245000</v>
      </c>
      <c r="N97" s="11">
        <v>0</v>
      </c>
      <c r="O97" s="11">
        <v>0</v>
      </c>
      <c r="P97" s="11">
        <v>0</v>
      </c>
      <c r="Q97" s="11">
        <v>0</v>
      </c>
      <c r="R97" s="11">
        <f t="shared" si="11"/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f t="shared" si="12"/>
        <v>245000</v>
      </c>
      <c r="Y97" s="11">
        <f t="shared" si="13"/>
        <v>245000</v>
      </c>
      <c r="Z97" s="11">
        <f t="shared" si="14"/>
        <v>0</v>
      </c>
      <c r="AA97" s="11">
        <f t="shared" si="15"/>
        <v>0</v>
      </c>
      <c r="AB97" s="11">
        <f t="shared" si="16"/>
        <v>0</v>
      </c>
      <c r="AC97" s="11">
        <f t="shared" si="17"/>
        <v>0</v>
      </c>
      <c r="AD97" s="58">
        <f t="shared" si="18"/>
        <v>0</v>
      </c>
      <c r="AE97" s="61">
        <v>0</v>
      </c>
    </row>
    <row r="98" spans="1:31" ht="120" x14ac:dyDescent="0.3">
      <c r="A98" s="47" t="s">
        <v>270</v>
      </c>
      <c r="B98" s="36" t="s">
        <v>271</v>
      </c>
      <c r="C98" s="48" t="s">
        <v>269</v>
      </c>
      <c r="D98" s="54">
        <v>6</v>
      </c>
      <c r="E98" s="48" t="s">
        <v>55</v>
      </c>
      <c r="F98" s="9" t="s">
        <v>10</v>
      </c>
      <c r="G98" s="9" t="s">
        <v>10</v>
      </c>
      <c r="H98" s="48">
        <v>100</v>
      </c>
      <c r="I98" s="10" t="s">
        <v>45</v>
      </c>
      <c r="J98" s="34"/>
      <c r="K98" s="34" t="s">
        <v>46</v>
      </c>
      <c r="L98" s="11">
        <f t="shared" si="10"/>
        <v>40000</v>
      </c>
      <c r="M98" s="11">
        <v>40000</v>
      </c>
      <c r="N98" s="11">
        <v>0</v>
      </c>
      <c r="O98" s="11">
        <v>0</v>
      </c>
      <c r="P98" s="11">
        <v>0</v>
      </c>
      <c r="Q98" s="11">
        <v>0</v>
      </c>
      <c r="R98" s="11">
        <f t="shared" si="11"/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f t="shared" si="12"/>
        <v>40000</v>
      </c>
      <c r="Y98" s="11">
        <f t="shared" si="13"/>
        <v>40000</v>
      </c>
      <c r="Z98" s="11">
        <f t="shared" si="14"/>
        <v>0</v>
      </c>
      <c r="AA98" s="11">
        <f t="shared" si="15"/>
        <v>0</v>
      </c>
      <c r="AB98" s="11">
        <f t="shared" si="16"/>
        <v>0</v>
      </c>
      <c r="AC98" s="11">
        <f t="shared" si="17"/>
        <v>0</v>
      </c>
      <c r="AD98" s="58">
        <f t="shared" si="18"/>
        <v>0</v>
      </c>
      <c r="AE98" s="61">
        <v>0</v>
      </c>
    </row>
    <row r="99" spans="1:31" s="13" customFormat="1" ht="75" x14ac:dyDescent="0.3">
      <c r="A99" s="35" t="s">
        <v>273</v>
      </c>
      <c r="B99" s="36" t="s">
        <v>274</v>
      </c>
      <c r="C99" s="48" t="s">
        <v>272</v>
      </c>
      <c r="D99" s="54">
        <v>6</v>
      </c>
      <c r="E99" s="48" t="s">
        <v>55</v>
      </c>
      <c r="F99" s="9" t="s">
        <v>10</v>
      </c>
      <c r="G99" s="9" t="s">
        <v>10</v>
      </c>
      <c r="H99" s="48">
        <v>80</v>
      </c>
      <c r="I99" s="10" t="s">
        <v>45</v>
      </c>
      <c r="J99" s="34"/>
      <c r="K99" s="34" t="s">
        <v>46</v>
      </c>
      <c r="L99" s="11">
        <f t="shared" si="10"/>
        <v>140000</v>
      </c>
      <c r="M99" s="11">
        <v>140000</v>
      </c>
      <c r="N99" s="11">
        <v>0</v>
      </c>
      <c r="O99" s="11">
        <v>0</v>
      </c>
      <c r="P99" s="11">
        <v>0</v>
      </c>
      <c r="Q99" s="11">
        <v>0</v>
      </c>
      <c r="R99" s="11">
        <f t="shared" si="11"/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f t="shared" si="12"/>
        <v>140000</v>
      </c>
      <c r="Y99" s="11">
        <f t="shared" si="13"/>
        <v>140000</v>
      </c>
      <c r="Z99" s="11">
        <f t="shared" si="14"/>
        <v>0</v>
      </c>
      <c r="AA99" s="11">
        <f t="shared" si="15"/>
        <v>0</v>
      </c>
      <c r="AB99" s="11">
        <f t="shared" si="16"/>
        <v>0</v>
      </c>
      <c r="AC99" s="11">
        <f t="shared" si="17"/>
        <v>0</v>
      </c>
      <c r="AD99" s="59">
        <f t="shared" si="18"/>
        <v>0</v>
      </c>
      <c r="AE99" s="61">
        <v>0</v>
      </c>
    </row>
    <row r="100" spans="1:31" s="13" customFormat="1" ht="75" x14ac:dyDescent="0.3">
      <c r="A100" s="35" t="s">
        <v>276</v>
      </c>
      <c r="B100" s="36" t="s">
        <v>277</v>
      </c>
      <c r="C100" s="48" t="s">
        <v>275</v>
      </c>
      <c r="D100" s="54">
        <v>6</v>
      </c>
      <c r="E100" s="48" t="s">
        <v>51</v>
      </c>
      <c r="F100" s="9" t="s">
        <v>10</v>
      </c>
      <c r="G100" s="9" t="s">
        <v>10</v>
      </c>
      <c r="H100" s="48">
        <v>60</v>
      </c>
      <c r="I100" s="10" t="s">
        <v>45</v>
      </c>
      <c r="J100" s="34"/>
      <c r="K100" s="34" t="s">
        <v>46</v>
      </c>
      <c r="L100" s="11">
        <f t="shared" si="10"/>
        <v>380000</v>
      </c>
      <c r="M100" s="11">
        <v>380000</v>
      </c>
      <c r="N100" s="11">
        <v>0</v>
      </c>
      <c r="O100" s="11">
        <v>0</v>
      </c>
      <c r="P100" s="11">
        <v>0</v>
      </c>
      <c r="Q100" s="11">
        <v>0</v>
      </c>
      <c r="R100" s="11">
        <f t="shared" si="11"/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f t="shared" si="12"/>
        <v>380000</v>
      </c>
      <c r="Y100" s="11">
        <f t="shared" si="13"/>
        <v>380000</v>
      </c>
      <c r="Z100" s="11">
        <f t="shared" si="14"/>
        <v>0</v>
      </c>
      <c r="AA100" s="11">
        <f t="shared" si="15"/>
        <v>0</v>
      </c>
      <c r="AB100" s="11">
        <f t="shared" si="16"/>
        <v>0</v>
      </c>
      <c r="AC100" s="11">
        <f t="shared" si="17"/>
        <v>0</v>
      </c>
      <c r="AD100" s="59">
        <f t="shared" si="18"/>
        <v>0</v>
      </c>
      <c r="AE100" s="61">
        <v>0</v>
      </c>
    </row>
    <row r="101" spans="1:31" s="13" customFormat="1" ht="75" x14ac:dyDescent="0.3">
      <c r="A101" s="35" t="s">
        <v>279</v>
      </c>
      <c r="B101" s="36" t="s">
        <v>280</v>
      </c>
      <c r="C101" s="48" t="s">
        <v>278</v>
      </c>
      <c r="D101" s="54">
        <v>6</v>
      </c>
      <c r="E101" s="48" t="s">
        <v>51</v>
      </c>
      <c r="F101" s="9" t="s">
        <v>10</v>
      </c>
      <c r="G101" s="9" t="s">
        <v>10</v>
      </c>
      <c r="H101" s="48">
        <v>60</v>
      </c>
      <c r="I101" s="10" t="s">
        <v>45</v>
      </c>
      <c r="J101" s="34"/>
      <c r="K101" s="34" t="s">
        <v>46</v>
      </c>
      <c r="L101" s="11">
        <f t="shared" si="10"/>
        <v>380000</v>
      </c>
      <c r="M101" s="11">
        <v>380000</v>
      </c>
      <c r="N101" s="11">
        <v>0</v>
      </c>
      <c r="O101" s="11">
        <v>0</v>
      </c>
      <c r="P101" s="11">
        <v>0</v>
      </c>
      <c r="Q101" s="11">
        <v>0</v>
      </c>
      <c r="R101" s="11">
        <f t="shared" si="11"/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f t="shared" si="12"/>
        <v>380000</v>
      </c>
      <c r="Y101" s="11">
        <f t="shared" si="13"/>
        <v>380000</v>
      </c>
      <c r="Z101" s="11">
        <f t="shared" si="14"/>
        <v>0</v>
      </c>
      <c r="AA101" s="11">
        <f t="shared" si="15"/>
        <v>0</v>
      </c>
      <c r="AB101" s="11">
        <f t="shared" si="16"/>
        <v>0</v>
      </c>
      <c r="AC101" s="11">
        <f t="shared" si="17"/>
        <v>0</v>
      </c>
      <c r="AD101" s="59">
        <f t="shared" si="18"/>
        <v>0</v>
      </c>
      <c r="AE101" s="61">
        <v>0</v>
      </c>
    </row>
    <row r="102" spans="1:31" s="13" customFormat="1" ht="60" x14ac:dyDescent="0.3">
      <c r="A102" s="35" t="s">
        <v>282</v>
      </c>
      <c r="B102" s="36" t="s">
        <v>283</v>
      </c>
      <c r="C102" s="48" t="s">
        <v>281</v>
      </c>
      <c r="D102" s="54">
        <v>6</v>
      </c>
      <c r="E102" s="48" t="s">
        <v>51</v>
      </c>
      <c r="F102" s="9" t="s">
        <v>10</v>
      </c>
      <c r="G102" s="9" t="s">
        <v>10</v>
      </c>
      <c r="H102" s="48">
        <v>100</v>
      </c>
      <c r="I102" s="10" t="s">
        <v>45</v>
      </c>
      <c r="J102" s="34"/>
      <c r="K102" s="34" t="s">
        <v>46</v>
      </c>
      <c r="L102" s="11">
        <f t="shared" si="10"/>
        <v>250000</v>
      </c>
      <c r="M102" s="11">
        <v>250000</v>
      </c>
      <c r="N102" s="11">
        <v>0</v>
      </c>
      <c r="O102" s="11">
        <v>0</v>
      </c>
      <c r="P102" s="11">
        <v>0</v>
      </c>
      <c r="Q102" s="11">
        <v>0</v>
      </c>
      <c r="R102" s="11">
        <f t="shared" si="11"/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f t="shared" si="12"/>
        <v>250000</v>
      </c>
      <c r="Y102" s="11">
        <f t="shared" si="13"/>
        <v>250000</v>
      </c>
      <c r="Z102" s="11">
        <f t="shared" si="14"/>
        <v>0</v>
      </c>
      <c r="AA102" s="11">
        <f t="shared" si="15"/>
        <v>0</v>
      </c>
      <c r="AB102" s="11">
        <f t="shared" si="16"/>
        <v>0</v>
      </c>
      <c r="AC102" s="11">
        <f t="shared" si="17"/>
        <v>0</v>
      </c>
      <c r="AD102" s="59">
        <f t="shared" si="18"/>
        <v>0</v>
      </c>
      <c r="AE102" s="61">
        <v>0</v>
      </c>
    </row>
    <row r="103" spans="1:31" ht="90" x14ac:dyDescent="0.3">
      <c r="A103" s="35" t="s">
        <v>285</v>
      </c>
      <c r="B103" s="36" t="s">
        <v>286</v>
      </c>
      <c r="C103" s="48" t="s">
        <v>284</v>
      </c>
      <c r="D103" s="54">
        <v>6</v>
      </c>
      <c r="E103" s="48" t="s">
        <v>55</v>
      </c>
      <c r="F103" s="9" t="s">
        <v>525</v>
      </c>
      <c r="G103" s="9" t="s">
        <v>524</v>
      </c>
      <c r="H103" s="48">
        <v>120</v>
      </c>
      <c r="I103" s="10" t="s">
        <v>45</v>
      </c>
      <c r="J103" s="34"/>
      <c r="K103" s="34" t="s">
        <v>46</v>
      </c>
      <c r="L103" s="11">
        <f t="shared" si="10"/>
        <v>780000</v>
      </c>
      <c r="M103" s="11">
        <v>780000</v>
      </c>
      <c r="N103" s="11">
        <v>0</v>
      </c>
      <c r="O103" s="11">
        <v>0</v>
      </c>
      <c r="P103" s="11">
        <v>0</v>
      </c>
      <c r="Q103" s="11">
        <v>0</v>
      </c>
      <c r="R103" s="11">
        <f t="shared" si="11"/>
        <v>323396.08</v>
      </c>
      <c r="S103" s="11">
        <v>323396.08</v>
      </c>
      <c r="T103" s="11">
        <v>0</v>
      </c>
      <c r="U103" s="11">
        <v>0</v>
      </c>
      <c r="V103" s="11">
        <v>0</v>
      </c>
      <c r="W103" s="11">
        <v>0</v>
      </c>
      <c r="X103" s="11">
        <f t="shared" si="12"/>
        <v>456603.92</v>
      </c>
      <c r="Y103" s="11">
        <f t="shared" si="13"/>
        <v>456603.92</v>
      </c>
      <c r="Z103" s="11">
        <f t="shared" si="14"/>
        <v>0</v>
      </c>
      <c r="AA103" s="11">
        <f t="shared" si="15"/>
        <v>0</v>
      </c>
      <c r="AB103" s="11">
        <f t="shared" si="16"/>
        <v>0</v>
      </c>
      <c r="AC103" s="11">
        <f t="shared" si="17"/>
        <v>0</v>
      </c>
      <c r="AD103" s="58">
        <f t="shared" si="18"/>
        <v>0.41461035897435899</v>
      </c>
      <c r="AE103" s="61">
        <v>0.5</v>
      </c>
    </row>
    <row r="104" spans="1:31" ht="75" x14ac:dyDescent="0.3">
      <c r="A104" s="35" t="s">
        <v>288</v>
      </c>
      <c r="B104" s="36" t="s">
        <v>289</v>
      </c>
      <c r="C104" s="48" t="s">
        <v>287</v>
      </c>
      <c r="D104" s="54">
        <v>6</v>
      </c>
      <c r="E104" s="48" t="s">
        <v>55</v>
      </c>
      <c r="F104" s="9" t="s">
        <v>503</v>
      </c>
      <c r="G104" s="9" t="s">
        <v>502</v>
      </c>
      <c r="H104" s="48">
        <v>120</v>
      </c>
      <c r="I104" s="10" t="s">
        <v>45</v>
      </c>
      <c r="J104" s="34"/>
      <c r="K104" s="34" t="s">
        <v>46</v>
      </c>
      <c r="L104" s="11">
        <f t="shared" si="10"/>
        <v>200000</v>
      </c>
      <c r="M104" s="11">
        <v>200000</v>
      </c>
      <c r="N104" s="11">
        <v>0</v>
      </c>
      <c r="O104" s="11">
        <v>0</v>
      </c>
      <c r="P104" s="11">
        <v>0</v>
      </c>
      <c r="Q104" s="11">
        <v>0</v>
      </c>
      <c r="R104" s="11">
        <f t="shared" si="11"/>
        <v>90659.73</v>
      </c>
      <c r="S104" s="11">
        <v>90659.73</v>
      </c>
      <c r="T104" s="11">
        <v>0</v>
      </c>
      <c r="U104" s="11">
        <v>0</v>
      </c>
      <c r="V104" s="11">
        <v>0</v>
      </c>
      <c r="W104" s="11">
        <v>0</v>
      </c>
      <c r="X104" s="11">
        <f t="shared" si="12"/>
        <v>109340.27</v>
      </c>
      <c r="Y104" s="11">
        <f t="shared" si="13"/>
        <v>109340.27</v>
      </c>
      <c r="Z104" s="11">
        <f t="shared" si="14"/>
        <v>0</v>
      </c>
      <c r="AA104" s="11">
        <f t="shared" si="15"/>
        <v>0</v>
      </c>
      <c r="AB104" s="11">
        <f t="shared" si="16"/>
        <v>0</v>
      </c>
      <c r="AC104" s="11">
        <f t="shared" si="17"/>
        <v>0</v>
      </c>
      <c r="AD104" s="58">
        <f t="shared" si="18"/>
        <v>0.45329864999999997</v>
      </c>
      <c r="AE104" s="61">
        <v>0.5</v>
      </c>
    </row>
    <row r="105" spans="1:31" ht="90" x14ac:dyDescent="0.3">
      <c r="A105" s="35" t="s">
        <v>291</v>
      </c>
      <c r="B105" s="36" t="s">
        <v>292</v>
      </c>
      <c r="C105" s="48" t="s">
        <v>290</v>
      </c>
      <c r="D105" s="54">
        <v>6</v>
      </c>
      <c r="E105" s="48" t="s">
        <v>55</v>
      </c>
      <c r="F105" s="9" t="s">
        <v>500</v>
      </c>
      <c r="G105" s="9" t="s">
        <v>499</v>
      </c>
      <c r="H105" s="48">
        <v>180</v>
      </c>
      <c r="I105" s="10" t="s">
        <v>45</v>
      </c>
      <c r="J105" s="34"/>
      <c r="K105" s="34" t="s">
        <v>46</v>
      </c>
      <c r="L105" s="11">
        <f t="shared" si="10"/>
        <v>410000</v>
      </c>
      <c r="M105" s="11">
        <v>410000</v>
      </c>
      <c r="N105" s="11">
        <v>0</v>
      </c>
      <c r="O105" s="11">
        <v>0</v>
      </c>
      <c r="P105" s="11">
        <v>0</v>
      </c>
      <c r="Q105" s="11">
        <v>0</v>
      </c>
      <c r="R105" s="11">
        <f t="shared" si="11"/>
        <v>253168.78</v>
      </c>
      <c r="S105" s="11">
        <v>253168.78</v>
      </c>
      <c r="T105" s="11">
        <v>0</v>
      </c>
      <c r="U105" s="11">
        <v>0</v>
      </c>
      <c r="V105" s="11">
        <v>0</v>
      </c>
      <c r="W105" s="11">
        <v>0</v>
      </c>
      <c r="X105" s="11">
        <f t="shared" si="12"/>
        <v>156831.22</v>
      </c>
      <c r="Y105" s="11">
        <f t="shared" si="13"/>
        <v>156831.22</v>
      </c>
      <c r="Z105" s="11">
        <f t="shared" si="14"/>
        <v>0</v>
      </c>
      <c r="AA105" s="11">
        <f t="shared" si="15"/>
        <v>0</v>
      </c>
      <c r="AB105" s="11">
        <f t="shared" si="16"/>
        <v>0</v>
      </c>
      <c r="AC105" s="11">
        <f t="shared" si="17"/>
        <v>0</v>
      </c>
      <c r="AD105" s="58">
        <f t="shared" si="18"/>
        <v>0.61748482926829273</v>
      </c>
      <c r="AE105" s="61">
        <v>0.7</v>
      </c>
    </row>
    <row r="106" spans="1:31" ht="75" x14ac:dyDescent="0.3">
      <c r="A106" s="35" t="s">
        <v>294</v>
      </c>
      <c r="B106" s="36" t="s">
        <v>295</v>
      </c>
      <c r="C106" s="48" t="s">
        <v>293</v>
      </c>
      <c r="D106" s="54">
        <v>6</v>
      </c>
      <c r="E106" s="48" t="s">
        <v>51</v>
      </c>
      <c r="F106" s="9">
        <v>61202</v>
      </c>
      <c r="G106" s="9" t="s">
        <v>517</v>
      </c>
      <c r="H106" s="48">
        <v>60</v>
      </c>
      <c r="I106" s="10" t="s">
        <v>45</v>
      </c>
      <c r="J106" s="34"/>
      <c r="K106" s="34" t="s">
        <v>46</v>
      </c>
      <c r="L106" s="11">
        <f t="shared" si="10"/>
        <v>375000</v>
      </c>
      <c r="M106" s="11">
        <v>375000</v>
      </c>
      <c r="N106" s="11">
        <v>0</v>
      </c>
      <c r="O106" s="11">
        <v>0</v>
      </c>
      <c r="P106" s="11">
        <v>0</v>
      </c>
      <c r="Q106" s="11">
        <v>0</v>
      </c>
      <c r="R106" s="11">
        <f t="shared" si="11"/>
        <v>375000</v>
      </c>
      <c r="S106" s="11">
        <v>375000</v>
      </c>
      <c r="T106" s="11">
        <v>0</v>
      </c>
      <c r="U106" s="11">
        <v>0</v>
      </c>
      <c r="V106" s="11">
        <v>0</v>
      </c>
      <c r="W106" s="11">
        <v>0</v>
      </c>
      <c r="X106" s="11">
        <f t="shared" si="12"/>
        <v>0</v>
      </c>
      <c r="Y106" s="11">
        <f t="shared" si="13"/>
        <v>0</v>
      </c>
      <c r="Z106" s="11">
        <f t="shared" si="14"/>
        <v>0</v>
      </c>
      <c r="AA106" s="11">
        <f t="shared" si="15"/>
        <v>0</v>
      </c>
      <c r="AB106" s="11">
        <f t="shared" si="16"/>
        <v>0</v>
      </c>
      <c r="AC106" s="11">
        <f t="shared" si="17"/>
        <v>0</v>
      </c>
      <c r="AD106" s="58">
        <f t="shared" si="18"/>
        <v>1</v>
      </c>
      <c r="AE106" s="61">
        <v>1</v>
      </c>
    </row>
    <row r="107" spans="1:31" s="13" customFormat="1" ht="90" x14ac:dyDescent="0.3">
      <c r="A107" s="35" t="s">
        <v>297</v>
      </c>
      <c r="B107" s="36" t="s">
        <v>298</v>
      </c>
      <c r="C107" s="48" t="s">
        <v>296</v>
      </c>
      <c r="D107" s="54">
        <v>6</v>
      </c>
      <c r="E107" s="48" t="s">
        <v>55</v>
      </c>
      <c r="F107" s="9" t="s">
        <v>527</v>
      </c>
      <c r="G107" s="9" t="s">
        <v>526</v>
      </c>
      <c r="H107" s="48">
        <v>200</v>
      </c>
      <c r="I107" s="10" t="s">
        <v>45</v>
      </c>
      <c r="J107" s="34"/>
      <c r="K107" s="34" t="s">
        <v>46</v>
      </c>
      <c r="L107" s="11">
        <f t="shared" si="10"/>
        <v>350000</v>
      </c>
      <c r="M107" s="11">
        <v>350000</v>
      </c>
      <c r="N107" s="11">
        <v>0</v>
      </c>
      <c r="O107" s="11">
        <v>0</v>
      </c>
      <c r="P107" s="11">
        <v>0</v>
      </c>
      <c r="Q107" s="11">
        <v>0</v>
      </c>
      <c r="R107" s="11">
        <f t="shared" si="11"/>
        <v>239294.73</v>
      </c>
      <c r="S107" s="11">
        <v>239294.73</v>
      </c>
      <c r="T107" s="11">
        <v>0</v>
      </c>
      <c r="U107" s="11">
        <v>0</v>
      </c>
      <c r="V107" s="11">
        <v>0</v>
      </c>
      <c r="W107" s="11">
        <v>0</v>
      </c>
      <c r="X107" s="11">
        <f t="shared" si="12"/>
        <v>110705.26999999999</v>
      </c>
      <c r="Y107" s="11">
        <f t="shared" si="13"/>
        <v>110705.26999999999</v>
      </c>
      <c r="Z107" s="11">
        <f t="shared" si="14"/>
        <v>0</v>
      </c>
      <c r="AA107" s="11">
        <f t="shared" si="15"/>
        <v>0</v>
      </c>
      <c r="AB107" s="11">
        <f t="shared" si="16"/>
        <v>0</v>
      </c>
      <c r="AC107" s="11">
        <f t="shared" si="17"/>
        <v>0</v>
      </c>
      <c r="AD107" s="59">
        <f t="shared" si="18"/>
        <v>0.68369922857142862</v>
      </c>
      <c r="AE107" s="62">
        <v>0.7</v>
      </c>
    </row>
    <row r="108" spans="1:31" ht="105" x14ac:dyDescent="0.3">
      <c r="A108" s="35" t="s">
        <v>300</v>
      </c>
      <c r="B108" s="36" t="s">
        <v>301</v>
      </c>
      <c r="C108" s="48" t="s">
        <v>299</v>
      </c>
      <c r="D108" s="54">
        <v>6</v>
      </c>
      <c r="E108" s="48" t="s">
        <v>55</v>
      </c>
      <c r="F108" s="9" t="s">
        <v>529</v>
      </c>
      <c r="G108" s="9" t="s">
        <v>528</v>
      </c>
      <c r="H108" s="48">
        <v>100</v>
      </c>
      <c r="I108" s="10" t="s">
        <v>45</v>
      </c>
      <c r="J108" s="34"/>
      <c r="K108" s="34" t="s">
        <v>46</v>
      </c>
      <c r="L108" s="11">
        <f t="shared" si="10"/>
        <v>340000</v>
      </c>
      <c r="M108" s="11">
        <v>340000</v>
      </c>
      <c r="N108" s="11">
        <v>0</v>
      </c>
      <c r="O108" s="11">
        <v>0</v>
      </c>
      <c r="P108" s="11">
        <v>0</v>
      </c>
      <c r="Q108" s="11">
        <v>0</v>
      </c>
      <c r="R108" s="11">
        <f t="shared" si="11"/>
        <v>166737.98000000001</v>
      </c>
      <c r="S108" s="11">
        <v>166737.98000000001</v>
      </c>
      <c r="T108" s="11">
        <v>0</v>
      </c>
      <c r="U108" s="11">
        <v>0</v>
      </c>
      <c r="V108" s="11">
        <v>0</v>
      </c>
      <c r="W108" s="11">
        <v>0</v>
      </c>
      <c r="X108" s="11">
        <f t="shared" si="12"/>
        <v>173262.02</v>
      </c>
      <c r="Y108" s="11">
        <f t="shared" si="13"/>
        <v>173262.02</v>
      </c>
      <c r="Z108" s="11">
        <f t="shared" si="14"/>
        <v>0</v>
      </c>
      <c r="AA108" s="11">
        <f t="shared" si="15"/>
        <v>0</v>
      </c>
      <c r="AB108" s="11">
        <f t="shared" si="16"/>
        <v>0</v>
      </c>
      <c r="AC108" s="11">
        <f t="shared" si="17"/>
        <v>0</v>
      </c>
      <c r="AD108" s="58">
        <f t="shared" si="18"/>
        <v>0.49040582352941181</v>
      </c>
      <c r="AE108" s="61">
        <v>0.55000000000000004</v>
      </c>
    </row>
    <row r="109" spans="1:31" ht="60" x14ac:dyDescent="0.3">
      <c r="A109" s="35" t="s">
        <v>303</v>
      </c>
      <c r="B109" s="39" t="s">
        <v>304</v>
      </c>
      <c r="C109" s="48" t="s">
        <v>302</v>
      </c>
      <c r="D109" s="54">
        <v>6</v>
      </c>
      <c r="E109" s="48" t="s">
        <v>51</v>
      </c>
      <c r="F109" s="9" t="s">
        <v>10</v>
      </c>
      <c r="G109" s="9" t="s">
        <v>10</v>
      </c>
      <c r="H109" s="48">
        <v>400</v>
      </c>
      <c r="I109" s="10" t="s">
        <v>45</v>
      </c>
      <c r="J109" s="34"/>
      <c r="K109" s="34" t="s">
        <v>46</v>
      </c>
      <c r="L109" s="11">
        <f t="shared" si="10"/>
        <v>600000</v>
      </c>
      <c r="M109" s="11">
        <v>600000</v>
      </c>
      <c r="N109" s="11">
        <v>0</v>
      </c>
      <c r="O109" s="11">
        <v>0</v>
      </c>
      <c r="P109" s="11">
        <v>0</v>
      </c>
      <c r="Q109" s="11">
        <v>0</v>
      </c>
      <c r="R109" s="11">
        <f t="shared" si="11"/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f t="shared" si="12"/>
        <v>600000</v>
      </c>
      <c r="Y109" s="11">
        <f t="shared" si="13"/>
        <v>600000</v>
      </c>
      <c r="Z109" s="11">
        <f t="shared" si="14"/>
        <v>0</v>
      </c>
      <c r="AA109" s="11">
        <f t="shared" si="15"/>
        <v>0</v>
      </c>
      <c r="AB109" s="11">
        <f t="shared" si="16"/>
        <v>0</v>
      </c>
      <c r="AC109" s="11">
        <f t="shared" si="17"/>
        <v>0</v>
      </c>
      <c r="AD109" s="58">
        <f t="shared" si="18"/>
        <v>0</v>
      </c>
      <c r="AE109" s="61">
        <v>0</v>
      </c>
    </row>
    <row r="110" spans="1:31" ht="60" x14ac:dyDescent="0.3">
      <c r="A110" s="35" t="s">
        <v>306</v>
      </c>
      <c r="B110" s="36" t="s">
        <v>307</v>
      </c>
      <c r="C110" s="48" t="s">
        <v>305</v>
      </c>
      <c r="D110" s="54">
        <v>6</v>
      </c>
      <c r="E110" s="48" t="s">
        <v>55</v>
      </c>
      <c r="F110" s="9" t="s">
        <v>10</v>
      </c>
      <c r="G110" s="9" t="s">
        <v>10</v>
      </c>
      <c r="H110" s="48">
        <v>300</v>
      </c>
      <c r="I110" s="10" t="s">
        <v>45</v>
      </c>
      <c r="J110" s="34"/>
      <c r="K110" s="34" t="s">
        <v>46</v>
      </c>
      <c r="L110" s="11">
        <f t="shared" si="10"/>
        <v>450000</v>
      </c>
      <c r="M110" s="11">
        <v>450000</v>
      </c>
      <c r="N110" s="11">
        <v>0</v>
      </c>
      <c r="O110" s="11">
        <v>0</v>
      </c>
      <c r="P110" s="11">
        <v>0</v>
      </c>
      <c r="Q110" s="11">
        <v>0</v>
      </c>
      <c r="R110" s="11">
        <f t="shared" si="11"/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f t="shared" si="12"/>
        <v>450000</v>
      </c>
      <c r="Y110" s="11">
        <f t="shared" si="13"/>
        <v>450000</v>
      </c>
      <c r="Z110" s="11">
        <f t="shared" si="14"/>
        <v>0</v>
      </c>
      <c r="AA110" s="11">
        <f t="shared" si="15"/>
        <v>0</v>
      </c>
      <c r="AB110" s="11">
        <f t="shared" si="16"/>
        <v>0</v>
      </c>
      <c r="AC110" s="11">
        <f t="shared" si="17"/>
        <v>0</v>
      </c>
      <c r="AD110" s="58">
        <f t="shared" si="18"/>
        <v>0</v>
      </c>
      <c r="AE110" s="61">
        <v>0</v>
      </c>
    </row>
    <row r="111" spans="1:31" ht="60" x14ac:dyDescent="0.3">
      <c r="A111" s="35" t="s">
        <v>309</v>
      </c>
      <c r="B111" s="36" t="s">
        <v>310</v>
      </c>
      <c r="C111" s="48" t="s">
        <v>308</v>
      </c>
      <c r="D111" s="54">
        <v>6</v>
      </c>
      <c r="E111" s="48" t="s">
        <v>55</v>
      </c>
      <c r="F111" s="9" t="s">
        <v>10</v>
      </c>
      <c r="G111" s="9" t="s">
        <v>10</v>
      </c>
      <c r="H111" s="48">
        <v>200</v>
      </c>
      <c r="I111" s="10" t="s">
        <v>45</v>
      </c>
      <c r="J111" s="34"/>
      <c r="K111" s="34" t="s">
        <v>46</v>
      </c>
      <c r="L111" s="11">
        <f t="shared" si="10"/>
        <v>250000</v>
      </c>
      <c r="M111" s="11">
        <v>250000</v>
      </c>
      <c r="N111" s="11">
        <v>0</v>
      </c>
      <c r="O111" s="11">
        <v>0</v>
      </c>
      <c r="P111" s="11">
        <v>0</v>
      </c>
      <c r="Q111" s="11">
        <v>0</v>
      </c>
      <c r="R111" s="11">
        <f t="shared" si="11"/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f t="shared" si="12"/>
        <v>250000</v>
      </c>
      <c r="Y111" s="11">
        <f t="shared" si="13"/>
        <v>250000</v>
      </c>
      <c r="Z111" s="11">
        <f t="shared" si="14"/>
        <v>0</v>
      </c>
      <c r="AA111" s="11">
        <f t="shared" si="15"/>
        <v>0</v>
      </c>
      <c r="AB111" s="11">
        <f t="shared" si="16"/>
        <v>0</v>
      </c>
      <c r="AC111" s="11">
        <f t="shared" si="17"/>
        <v>0</v>
      </c>
      <c r="AD111" s="58">
        <f t="shared" si="18"/>
        <v>0</v>
      </c>
      <c r="AE111" s="61">
        <v>0</v>
      </c>
    </row>
    <row r="112" spans="1:31" ht="60" x14ac:dyDescent="0.3">
      <c r="A112" s="35" t="s">
        <v>312</v>
      </c>
      <c r="B112" s="36" t="s">
        <v>313</v>
      </c>
      <c r="C112" s="48" t="s">
        <v>311</v>
      </c>
      <c r="D112" s="54">
        <v>6</v>
      </c>
      <c r="E112" s="48" t="s">
        <v>51</v>
      </c>
      <c r="F112" s="9" t="s">
        <v>10</v>
      </c>
      <c r="G112" s="9" t="s">
        <v>10</v>
      </c>
      <c r="H112" s="48">
        <v>60</v>
      </c>
      <c r="I112" s="10" t="s">
        <v>45</v>
      </c>
      <c r="J112" s="34"/>
      <c r="K112" s="34" t="s">
        <v>46</v>
      </c>
      <c r="L112" s="11">
        <f t="shared" si="10"/>
        <v>370000</v>
      </c>
      <c r="M112" s="11">
        <v>370000</v>
      </c>
      <c r="N112" s="11">
        <v>0</v>
      </c>
      <c r="O112" s="11">
        <v>0</v>
      </c>
      <c r="P112" s="11">
        <v>0</v>
      </c>
      <c r="Q112" s="11">
        <v>0</v>
      </c>
      <c r="R112" s="11">
        <f t="shared" si="11"/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f t="shared" si="12"/>
        <v>370000</v>
      </c>
      <c r="Y112" s="11">
        <f t="shared" si="13"/>
        <v>370000</v>
      </c>
      <c r="Z112" s="11">
        <f t="shared" si="14"/>
        <v>0</v>
      </c>
      <c r="AA112" s="11">
        <f t="shared" si="15"/>
        <v>0</v>
      </c>
      <c r="AB112" s="11">
        <f t="shared" si="16"/>
        <v>0</v>
      </c>
      <c r="AC112" s="11">
        <f t="shared" si="17"/>
        <v>0</v>
      </c>
      <c r="AD112" s="58">
        <f t="shared" si="18"/>
        <v>0</v>
      </c>
      <c r="AE112" s="61">
        <v>0</v>
      </c>
    </row>
    <row r="113" spans="1:31" ht="45" x14ac:dyDescent="0.3">
      <c r="A113" s="35" t="s">
        <v>315</v>
      </c>
      <c r="B113" s="36" t="s">
        <v>316</v>
      </c>
      <c r="C113" s="48" t="s">
        <v>314</v>
      </c>
      <c r="D113" s="54">
        <v>6</v>
      </c>
      <c r="E113" s="48" t="s">
        <v>51</v>
      </c>
      <c r="F113" s="9" t="s">
        <v>10</v>
      </c>
      <c r="G113" s="9" t="s">
        <v>10</v>
      </c>
      <c r="H113" s="48">
        <v>60</v>
      </c>
      <c r="I113" s="10" t="s">
        <v>45</v>
      </c>
      <c r="J113" s="34"/>
      <c r="K113" s="34" t="s">
        <v>46</v>
      </c>
      <c r="L113" s="11">
        <f t="shared" si="10"/>
        <v>375000</v>
      </c>
      <c r="M113" s="11">
        <v>375000</v>
      </c>
      <c r="N113" s="11">
        <v>0</v>
      </c>
      <c r="O113" s="11">
        <v>0</v>
      </c>
      <c r="P113" s="11">
        <v>0</v>
      </c>
      <c r="Q113" s="11">
        <v>0</v>
      </c>
      <c r="R113" s="11">
        <f t="shared" si="11"/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f t="shared" si="12"/>
        <v>375000</v>
      </c>
      <c r="Y113" s="11">
        <f t="shared" si="13"/>
        <v>375000</v>
      </c>
      <c r="Z113" s="11">
        <f t="shared" si="14"/>
        <v>0</v>
      </c>
      <c r="AA113" s="11">
        <f t="shared" si="15"/>
        <v>0</v>
      </c>
      <c r="AB113" s="11">
        <f t="shared" si="16"/>
        <v>0</v>
      </c>
      <c r="AC113" s="11">
        <f t="shared" si="17"/>
        <v>0</v>
      </c>
      <c r="AD113" s="58">
        <f t="shared" si="18"/>
        <v>0</v>
      </c>
      <c r="AE113" s="61">
        <v>0</v>
      </c>
    </row>
    <row r="114" spans="1:31" ht="45" x14ac:dyDescent="0.3">
      <c r="A114" s="35" t="s">
        <v>318</v>
      </c>
      <c r="B114" s="36" t="s">
        <v>319</v>
      </c>
      <c r="C114" s="48" t="s">
        <v>317</v>
      </c>
      <c r="D114" s="54">
        <v>6</v>
      </c>
      <c r="E114" s="48" t="s">
        <v>51</v>
      </c>
      <c r="F114" s="9" t="s">
        <v>531</v>
      </c>
      <c r="G114" s="9" t="s">
        <v>530</v>
      </c>
      <c r="H114" s="48">
        <v>70</v>
      </c>
      <c r="I114" s="10" t="s">
        <v>45</v>
      </c>
      <c r="J114" s="34"/>
      <c r="K114" s="34" t="s">
        <v>46</v>
      </c>
      <c r="L114" s="11">
        <f t="shared" si="10"/>
        <v>380000</v>
      </c>
      <c r="M114" s="11">
        <v>380000</v>
      </c>
      <c r="N114" s="11">
        <v>0</v>
      </c>
      <c r="O114" s="11">
        <v>0</v>
      </c>
      <c r="P114" s="11">
        <v>0</v>
      </c>
      <c r="Q114" s="11">
        <v>0</v>
      </c>
      <c r="R114" s="11">
        <f t="shared" si="11"/>
        <v>51233.919999999998</v>
      </c>
      <c r="S114" s="11">
        <v>51233.919999999998</v>
      </c>
      <c r="T114" s="11">
        <v>0</v>
      </c>
      <c r="U114" s="11">
        <v>0</v>
      </c>
      <c r="V114" s="11">
        <v>0</v>
      </c>
      <c r="W114" s="11">
        <v>0</v>
      </c>
      <c r="X114" s="11">
        <f t="shared" si="12"/>
        <v>328766.08000000002</v>
      </c>
      <c r="Y114" s="11">
        <f t="shared" si="13"/>
        <v>328766.08000000002</v>
      </c>
      <c r="Z114" s="11">
        <f t="shared" si="14"/>
        <v>0</v>
      </c>
      <c r="AA114" s="11">
        <f t="shared" si="15"/>
        <v>0</v>
      </c>
      <c r="AB114" s="11">
        <f t="shared" si="16"/>
        <v>0</v>
      </c>
      <c r="AC114" s="11">
        <f t="shared" si="17"/>
        <v>0</v>
      </c>
      <c r="AD114" s="58">
        <f t="shared" si="18"/>
        <v>0.13482610526315789</v>
      </c>
      <c r="AE114" s="61">
        <v>0.15</v>
      </c>
    </row>
    <row r="115" spans="1:31" ht="60" x14ac:dyDescent="0.3">
      <c r="A115" s="35" t="s">
        <v>321</v>
      </c>
      <c r="B115" s="36" t="s">
        <v>322</v>
      </c>
      <c r="C115" s="48" t="s">
        <v>320</v>
      </c>
      <c r="D115" s="54">
        <v>6</v>
      </c>
      <c r="E115" s="48" t="s">
        <v>55</v>
      </c>
      <c r="F115" s="9" t="s">
        <v>533</v>
      </c>
      <c r="G115" s="9" t="s">
        <v>532</v>
      </c>
      <c r="H115" s="48">
        <v>120</v>
      </c>
      <c r="I115" s="10" t="s">
        <v>45</v>
      </c>
      <c r="J115" s="34"/>
      <c r="K115" s="34" t="s">
        <v>46</v>
      </c>
      <c r="L115" s="11">
        <f t="shared" si="10"/>
        <v>192000</v>
      </c>
      <c r="M115" s="11">
        <v>192000</v>
      </c>
      <c r="N115" s="11">
        <v>0</v>
      </c>
      <c r="O115" s="11">
        <v>0</v>
      </c>
      <c r="P115" s="11">
        <v>0</v>
      </c>
      <c r="Q115" s="11">
        <v>0</v>
      </c>
      <c r="R115" s="11">
        <f t="shared" si="11"/>
        <v>184850.84</v>
      </c>
      <c r="S115" s="11">
        <v>184850.84</v>
      </c>
      <c r="T115" s="11">
        <v>0</v>
      </c>
      <c r="U115" s="11">
        <v>0</v>
      </c>
      <c r="V115" s="11">
        <v>0</v>
      </c>
      <c r="W115" s="11">
        <v>0</v>
      </c>
      <c r="X115" s="11">
        <f t="shared" si="12"/>
        <v>7149.1600000000035</v>
      </c>
      <c r="Y115" s="11">
        <f t="shared" si="13"/>
        <v>7149.1600000000035</v>
      </c>
      <c r="Z115" s="11">
        <f t="shared" si="14"/>
        <v>0</v>
      </c>
      <c r="AA115" s="11">
        <f t="shared" si="15"/>
        <v>0</v>
      </c>
      <c r="AB115" s="11">
        <f t="shared" si="16"/>
        <v>0</v>
      </c>
      <c r="AC115" s="11">
        <f t="shared" si="17"/>
        <v>0</v>
      </c>
      <c r="AD115" s="58">
        <f t="shared" si="18"/>
        <v>0.96276479166666662</v>
      </c>
      <c r="AE115" s="61">
        <v>0.98</v>
      </c>
    </row>
    <row r="116" spans="1:31" ht="75" x14ac:dyDescent="0.3">
      <c r="A116" s="35" t="s">
        <v>324</v>
      </c>
      <c r="B116" s="36" t="s">
        <v>325</v>
      </c>
      <c r="C116" s="48" t="s">
        <v>323</v>
      </c>
      <c r="D116" s="54">
        <v>6</v>
      </c>
      <c r="E116" s="48" t="s">
        <v>55</v>
      </c>
      <c r="F116" s="9" t="s">
        <v>535</v>
      </c>
      <c r="G116" s="9" t="s">
        <v>534</v>
      </c>
      <c r="H116" s="48">
        <v>150</v>
      </c>
      <c r="I116" s="10" t="s">
        <v>45</v>
      </c>
      <c r="J116" s="34"/>
      <c r="K116" s="34" t="s">
        <v>46</v>
      </c>
      <c r="L116" s="11">
        <f t="shared" si="10"/>
        <v>120000</v>
      </c>
      <c r="M116" s="11">
        <v>120000</v>
      </c>
      <c r="N116" s="11">
        <v>0</v>
      </c>
      <c r="O116" s="11">
        <v>0</v>
      </c>
      <c r="P116" s="11">
        <v>0</v>
      </c>
      <c r="Q116" s="11">
        <v>0</v>
      </c>
      <c r="R116" s="11">
        <f t="shared" si="11"/>
        <v>120000</v>
      </c>
      <c r="S116" s="11">
        <v>120000</v>
      </c>
      <c r="T116" s="11">
        <v>0</v>
      </c>
      <c r="U116" s="11">
        <v>0</v>
      </c>
      <c r="V116" s="11">
        <v>0</v>
      </c>
      <c r="W116" s="11">
        <v>0</v>
      </c>
      <c r="X116" s="11">
        <f t="shared" si="12"/>
        <v>0</v>
      </c>
      <c r="Y116" s="11">
        <f t="shared" si="13"/>
        <v>0</v>
      </c>
      <c r="Z116" s="11">
        <f t="shared" si="14"/>
        <v>0</v>
      </c>
      <c r="AA116" s="11">
        <f t="shared" si="15"/>
        <v>0</v>
      </c>
      <c r="AB116" s="11">
        <f t="shared" si="16"/>
        <v>0</v>
      </c>
      <c r="AC116" s="11">
        <f t="shared" si="17"/>
        <v>0</v>
      </c>
      <c r="AD116" s="58">
        <f t="shared" si="18"/>
        <v>1</v>
      </c>
      <c r="AE116" s="61">
        <v>1</v>
      </c>
    </row>
    <row r="117" spans="1:31" ht="75" x14ac:dyDescent="0.3">
      <c r="A117" s="35" t="s">
        <v>327</v>
      </c>
      <c r="B117" s="36" t="s">
        <v>328</v>
      </c>
      <c r="C117" s="48" t="s">
        <v>326</v>
      </c>
      <c r="D117" s="54">
        <v>6</v>
      </c>
      <c r="E117" s="48" t="s">
        <v>55</v>
      </c>
      <c r="F117" s="9">
        <v>12201</v>
      </c>
      <c r="G117" s="9" t="s">
        <v>513</v>
      </c>
      <c r="H117" s="48">
        <v>100</v>
      </c>
      <c r="I117" s="10" t="s">
        <v>45</v>
      </c>
      <c r="J117" s="34"/>
      <c r="K117" s="34" t="s">
        <v>46</v>
      </c>
      <c r="L117" s="11">
        <f t="shared" si="10"/>
        <v>93000</v>
      </c>
      <c r="M117" s="11">
        <v>93000</v>
      </c>
      <c r="N117" s="11">
        <v>0</v>
      </c>
      <c r="O117" s="11">
        <v>0</v>
      </c>
      <c r="P117" s="11">
        <v>0</v>
      </c>
      <c r="Q117" s="11">
        <v>0</v>
      </c>
      <c r="R117" s="11">
        <f t="shared" si="11"/>
        <v>7770.35</v>
      </c>
      <c r="S117" s="11">
        <v>7770.35</v>
      </c>
      <c r="T117" s="11">
        <v>0</v>
      </c>
      <c r="U117" s="11">
        <v>0</v>
      </c>
      <c r="V117" s="11">
        <v>0</v>
      </c>
      <c r="W117" s="11">
        <v>0</v>
      </c>
      <c r="X117" s="11">
        <f t="shared" si="12"/>
        <v>85229.65</v>
      </c>
      <c r="Y117" s="11">
        <f t="shared" si="13"/>
        <v>85229.65</v>
      </c>
      <c r="Z117" s="11">
        <f t="shared" si="14"/>
        <v>0</v>
      </c>
      <c r="AA117" s="11">
        <f t="shared" si="15"/>
        <v>0</v>
      </c>
      <c r="AB117" s="11">
        <f t="shared" si="16"/>
        <v>0</v>
      </c>
      <c r="AC117" s="11">
        <f t="shared" si="17"/>
        <v>0</v>
      </c>
      <c r="AD117" s="58">
        <f t="shared" si="18"/>
        <v>8.3552150537634415E-2</v>
      </c>
      <c r="AE117" s="61">
        <v>0.1</v>
      </c>
    </row>
    <row r="118" spans="1:31" ht="90" x14ac:dyDescent="0.3">
      <c r="A118" s="35" t="s">
        <v>330</v>
      </c>
      <c r="B118" s="36" t="s">
        <v>331</v>
      </c>
      <c r="C118" s="48" t="s">
        <v>329</v>
      </c>
      <c r="D118" s="54">
        <v>6</v>
      </c>
      <c r="E118" s="48" t="s">
        <v>51</v>
      </c>
      <c r="F118" s="9" t="s">
        <v>10</v>
      </c>
      <c r="G118" s="9" t="s">
        <v>10</v>
      </c>
      <c r="H118" s="48">
        <v>200</v>
      </c>
      <c r="I118" s="10" t="s">
        <v>45</v>
      </c>
      <c r="J118" s="34"/>
      <c r="K118" s="34" t="s">
        <v>46</v>
      </c>
      <c r="L118" s="11">
        <f t="shared" si="10"/>
        <v>370000</v>
      </c>
      <c r="M118" s="11">
        <v>370000</v>
      </c>
      <c r="N118" s="11">
        <v>0</v>
      </c>
      <c r="O118" s="11">
        <v>0</v>
      </c>
      <c r="P118" s="11">
        <v>0</v>
      </c>
      <c r="Q118" s="11">
        <v>0</v>
      </c>
      <c r="R118" s="11">
        <f t="shared" si="11"/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f t="shared" si="12"/>
        <v>370000</v>
      </c>
      <c r="Y118" s="11">
        <f t="shared" si="13"/>
        <v>370000</v>
      </c>
      <c r="Z118" s="11">
        <f t="shared" si="14"/>
        <v>0</v>
      </c>
      <c r="AA118" s="11">
        <f t="shared" si="15"/>
        <v>0</v>
      </c>
      <c r="AB118" s="11">
        <f t="shared" si="16"/>
        <v>0</v>
      </c>
      <c r="AC118" s="11">
        <f t="shared" si="17"/>
        <v>0</v>
      </c>
      <c r="AD118" s="58">
        <f t="shared" si="18"/>
        <v>0</v>
      </c>
      <c r="AE118" s="61">
        <v>0</v>
      </c>
    </row>
    <row r="119" spans="1:31" ht="60" x14ac:dyDescent="0.3">
      <c r="A119" s="35" t="s">
        <v>333</v>
      </c>
      <c r="B119" s="36" t="s">
        <v>334</v>
      </c>
      <c r="C119" s="48" t="s">
        <v>332</v>
      </c>
      <c r="D119" s="54">
        <v>6</v>
      </c>
      <c r="E119" s="48" t="s">
        <v>51</v>
      </c>
      <c r="F119" s="9" t="s">
        <v>10</v>
      </c>
      <c r="G119" s="9" t="s">
        <v>10</v>
      </c>
      <c r="H119" s="48">
        <v>200</v>
      </c>
      <c r="I119" s="10" t="s">
        <v>45</v>
      </c>
      <c r="J119" s="34"/>
      <c r="K119" s="34" t="s">
        <v>46</v>
      </c>
      <c r="L119" s="11">
        <f t="shared" si="10"/>
        <v>2160000</v>
      </c>
      <c r="M119" s="11">
        <v>2160000</v>
      </c>
      <c r="N119" s="11">
        <v>0</v>
      </c>
      <c r="O119" s="11">
        <v>0</v>
      </c>
      <c r="P119" s="11">
        <v>0</v>
      </c>
      <c r="Q119" s="11">
        <v>0</v>
      </c>
      <c r="R119" s="11">
        <f t="shared" si="11"/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f t="shared" si="12"/>
        <v>2160000</v>
      </c>
      <c r="Y119" s="11">
        <f t="shared" si="13"/>
        <v>2160000</v>
      </c>
      <c r="Z119" s="11">
        <f t="shared" si="14"/>
        <v>0</v>
      </c>
      <c r="AA119" s="11">
        <f t="shared" si="15"/>
        <v>0</v>
      </c>
      <c r="AB119" s="11">
        <f t="shared" si="16"/>
        <v>0</v>
      </c>
      <c r="AC119" s="11">
        <f t="shared" si="17"/>
        <v>0</v>
      </c>
      <c r="AD119" s="58">
        <f t="shared" si="18"/>
        <v>0</v>
      </c>
      <c r="AE119" s="61">
        <v>0</v>
      </c>
    </row>
    <row r="120" spans="1:31" ht="60" x14ac:dyDescent="0.3">
      <c r="A120" s="35" t="s">
        <v>336</v>
      </c>
      <c r="B120" s="36" t="s">
        <v>334</v>
      </c>
      <c r="C120" s="48" t="s">
        <v>335</v>
      </c>
      <c r="D120" s="54">
        <v>6</v>
      </c>
      <c r="E120" s="48" t="s">
        <v>51</v>
      </c>
      <c r="F120" s="9">
        <v>61405</v>
      </c>
      <c r="G120" s="9" t="s">
        <v>536</v>
      </c>
      <c r="H120" s="48">
        <v>200</v>
      </c>
      <c r="I120" s="10" t="s">
        <v>45</v>
      </c>
      <c r="J120" s="34"/>
      <c r="K120" s="34" t="s">
        <v>46</v>
      </c>
      <c r="L120" s="11">
        <f t="shared" ref="L120:L183" si="19">SUM(M120:Q120)</f>
        <v>350000</v>
      </c>
      <c r="M120" s="11">
        <v>350000</v>
      </c>
      <c r="N120" s="11">
        <v>0</v>
      </c>
      <c r="O120" s="11">
        <v>0</v>
      </c>
      <c r="P120" s="11">
        <v>0</v>
      </c>
      <c r="Q120" s="11">
        <v>0</v>
      </c>
      <c r="R120" s="11">
        <f t="shared" ref="R120:R183" si="20">SUM(S120:W120)</f>
        <v>350000</v>
      </c>
      <c r="S120" s="11">
        <v>350000</v>
      </c>
      <c r="T120" s="11">
        <v>0</v>
      </c>
      <c r="U120" s="11">
        <v>0</v>
      </c>
      <c r="V120" s="11">
        <v>0</v>
      </c>
      <c r="W120" s="11">
        <v>0</v>
      </c>
      <c r="X120" s="11">
        <f t="shared" ref="X120:X183" si="21">L120-R120</f>
        <v>0</v>
      </c>
      <c r="Y120" s="11">
        <f t="shared" si="13"/>
        <v>0</v>
      </c>
      <c r="Z120" s="11">
        <f t="shared" si="14"/>
        <v>0</v>
      </c>
      <c r="AA120" s="11">
        <f t="shared" si="15"/>
        <v>0</v>
      </c>
      <c r="AB120" s="11">
        <f t="shared" si="16"/>
        <v>0</v>
      </c>
      <c r="AC120" s="11">
        <f t="shared" si="17"/>
        <v>0</v>
      </c>
      <c r="AD120" s="58">
        <f t="shared" si="18"/>
        <v>1</v>
      </c>
      <c r="AE120" s="61">
        <v>1</v>
      </c>
    </row>
    <row r="121" spans="1:31" ht="45" x14ac:dyDescent="0.3">
      <c r="A121" s="35" t="s">
        <v>338</v>
      </c>
      <c r="B121" s="36" t="s">
        <v>339</v>
      </c>
      <c r="C121" s="48" t="s">
        <v>337</v>
      </c>
      <c r="D121" s="54">
        <v>6</v>
      </c>
      <c r="E121" s="48" t="s">
        <v>55</v>
      </c>
      <c r="F121" s="9" t="s">
        <v>538</v>
      </c>
      <c r="G121" s="9" t="s">
        <v>537</v>
      </c>
      <c r="H121" s="48">
        <v>300</v>
      </c>
      <c r="I121" s="10" t="s">
        <v>45</v>
      </c>
      <c r="J121" s="34"/>
      <c r="K121" s="34" t="s">
        <v>46</v>
      </c>
      <c r="L121" s="11">
        <f t="shared" si="19"/>
        <v>300000</v>
      </c>
      <c r="M121" s="11">
        <v>300000</v>
      </c>
      <c r="N121" s="11">
        <v>0</v>
      </c>
      <c r="O121" s="11">
        <v>0</v>
      </c>
      <c r="P121" s="11">
        <v>0</v>
      </c>
      <c r="Q121" s="11">
        <v>0</v>
      </c>
      <c r="R121" s="11">
        <f t="shared" si="20"/>
        <v>231892.11</v>
      </c>
      <c r="S121" s="11">
        <v>231892.11</v>
      </c>
      <c r="T121" s="11">
        <v>0</v>
      </c>
      <c r="U121" s="11">
        <v>0</v>
      </c>
      <c r="V121" s="11">
        <v>0</v>
      </c>
      <c r="W121" s="11">
        <v>0</v>
      </c>
      <c r="X121" s="11">
        <f t="shared" si="21"/>
        <v>68107.890000000014</v>
      </c>
      <c r="Y121" s="11">
        <f t="shared" si="13"/>
        <v>68107.890000000014</v>
      </c>
      <c r="Z121" s="11">
        <f t="shared" si="14"/>
        <v>0</v>
      </c>
      <c r="AA121" s="11">
        <f t="shared" si="15"/>
        <v>0</v>
      </c>
      <c r="AB121" s="11">
        <f t="shared" si="16"/>
        <v>0</v>
      </c>
      <c r="AC121" s="11">
        <f t="shared" si="17"/>
        <v>0</v>
      </c>
      <c r="AD121" s="58">
        <f t="shared" si="18"/>
        <v>0.77297369999999999</v>
      </c>
      <c r="AE121" s="61">
        <v>0.8</v>
      </c>
    </row>
    <row r="122" spans="1:31" ht="45" x14ac:dyDescent="0.3">
      <c r="A122" s="35" t="s">
        <v>341</v>
      </c>
      <c r="B122" s="36" t="s">
        <v>342</v>
      </c>
      <c r="C122" s="48" t="s">
        <v>340</v>
      </c>
      <c r="D122" s="54">
        <v>6</v>
      </c>
      <c r="E122" s="48" t="s">
        <v>55</v>
      </c>
      <c r="F122" s="9" t="s">
        <v>10</v>
      </c>
      <c r="G122" s="9" t="s">
        <v>10</v>
      </c>
      <c r="H122" s="48">
        <v>150</v>
      </c>
      <c r="I122" s="10" t="s">
        <v>45</v>
      </c>
      <c r="J122" s="34"/>
      <c r="K122" s="34" t="s">
        <v>46</v>
      </c>
      <c r="L122" s="11">
        <f t="shared" si="19"/>
        <v>200000</v>
      </c>
      <c r="M122" s="11">
        <v>200000</v>
      </c>
      <c r="N122" s="11">
        <v>0</v>
      </c>
      <c r="O122" s="11">
        <v>0</v>
      </c>
      <c r="P122" s="11">
        <v>0</v>
      </c>
      <c r="Q122" s="11">
        <v>0</v>
      </c>
      <c r="R122" s="11">
        <f t="shared" si="20"/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f t="shared" si="21"/>
        <v>200000</v>
      </c>
      <c r="Y122" s="11">
        <f t="shared" si="13"/>
        <v>200000</v>
      </c>
      <c r="Z122" s="11">
        <f t="shared" si="14"/>
        <v>0</v>
      </c>
      <c r="AA122" s="11">
        <f t="shared" si="15"/>
        <v>0</v>
      </c>
      <c r="AB122" s="11">
        <f t="shared" si="16"/>
        <v>0</v>
      </c>
      <c r="AC122" s="11">
        <f t="shared" si="17"/>
        <v>0</v>
      </c>
      <c r="AD122" s="58">
        <f t="shared" si="18"/>
        <v>0</v>
      </c>
      <c r="AE122" s="61">
        <v>0</v>
      </c>
    </row>
    <row r="123" spans="1:31" ht="30" x14ac:dyDescent="0.3">
      <c r="A123" s="35" t="s">
        <v>341</v>
      </c>
      <c r="B123" s="36" t="s">
        <v>344</v>
      </c>
      <c r="C123" s="48" t="s">
        <v>343</v>
      </c>
      <c r="D123" s="54">
        <v>6</v>
      </c>
      <c r="E123" s="48" t="s">
        <v>55</v>
      </c>
      <c r="F123" s="9" t="s">
        <v>10</v>
      </c>
      <c r="G123" s="9" t="s">
        <v>10</v>
      </c>
      <c r="H123" s="48">
        <v>180</v>
      </c>
      <c r="I123" s="10" t="s">
        <v>45</v>
      </c>
      <c r="J123" s="34"/>
      <c r="K123" s="34" t="s">
        <v>46</v>
      </c>
      <c r="L123" s="11">
        <f t="shared" si="19"/>
        <v>200000</v>
      </c>
      <c r="M123" s="11">
        <v>200000</v>
      </c>
      <c r="N123" s="11">
        <v>0</v>
      </c>
      <c r="O123" s="11">
        <v>0</v>
      </c>
      <c r="P123" s="11">
        <v>0</v>
      </c>
      <c r="Q123" s="11">
        <v>0</v>
      </c>
      <c r="R123" s="11">
        <f t="shared" si="20"/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f t="shared" si="21"/>
        <v>200000</v>
      </c>
      <c r="Y123" s="11">
        <f t="shared" si="13"/>
        <v>200000</v>
      </c>
      <c r="Z123" s="11">
        <f t="shared" si="14"/>
        <v>0</v>
      </c>
      <c r="AA123" s="11">
        <f t="shared" si="15"/>
        <v>0</v>
      </c>
      <c r="AB123" s="11">
        <f t="shared" si="16"/>
        <v>0</v>
      </c>
      <c r="AC123" s="11">
        <f t="shared" si="17"/>
        <v>0</v>
      </c>
      <c r="AD123" s="58">
        <f t="shared" si="18"/>
        <v>0</v>
      </c>
      <c r="AE123" s="61">
        <v>0</v>
      </c>
    </row>
    <row r="124" spans="1:31" ht="45" x14ac:dyDescent="0.3">
      <c r="A124" s="35" t="s">
        <v>338</v>
      </c>
      <c r="B124" s="36" t="s">
        <v>346</v>
      </c>
      <c r="C124" s="48" t="s">
        <v>345</v>
      </c>
      <c r="D124" s="54">
        <v>6</v>
      </c>
      <c r="E124" s="48" t="s">
        <v>55</v>
      </c>
      <c r="F124" s="9">
        <v>12201</v>
      </c>
      <c r="G124" s="9" t="s">
        <v>513</v>
      </c>
      <c r="H124" s="48">
        <v>300</v>
      </c>
      <c r="I124" s="10" t="s">
        <v>45</v>
      </c>
      <c r="J124" s="34"/>
      <c r="K124" s="34" t="s">
        <v>46</v>
      </c>
      <c r="L124" s="11">
        <f t="shared" si="19"/>
        <v>380000</v>
      </c>
      <c r="M124" s="11">
        <v>380000</v>
      </c>
      <c r="N124" s="11">
        <v>0</v>
      </c>
      <c r="O124" s="11">
        <v>0</v>
      </c>
      <c r="P124" s="11">
        <v>0</v>
      </c>
      <c r="Q124" s="11">
        <v>0</v>
      </c>
      <c r="R124" s="11">
        <f t="shared" si="20"/>
        <v>11156.04</v>
      </c>
      <c r="S124" s="11">
        <v>11156.04</v>
      </c>
      <c r="T124" s="11">
        <v>0</v>
      </c>
      <c r="U124" s="11">
        <v>0</v>
      </c>
      <c r="V124" s="11">
        <v>0</v>
      </c>
      <c r="W124" s="11">
        <v>0</v>
      </c>
      <c r="X124" s="11">
        <f t="shared" si="21"/>
        <v>368843.96</v>
      </c>
      <c r="Y124" s="11">
        <f t="shared" si="13"/>
        <v>368843.96</v>
      </c>
      <c r="Z124" s="11">
        <f t="shared" si="14"/>
        <v>0</v>
      </c>
      <c r="AA124" s="11">
        <f t="shared" si="15"/>
        <v>0</v>
      </c>
      <c r="AB124" s="11">
        <f t="shared" si="16"/>
        <v>0</v>
      </c>
      <c r="AC124" s="11">
        <f t="shared" si="17"/>
        <v>0</v>
      </c>
      <c r="AD124" s="58">
        <f t="shared" si="18"/>
        <v>2.9358000000000002E-2</v>
      </c>
      <c r="AE124" s="61">
        <v>0.05</v>
      </c>
    </row>
    <row r="125" spans="1:31" ht="45" x14ac:dyDescent="0.3">
      <c r="A125" s="35" t="s">
        <v>348</v>
      </c>
      <c r="B125" s="36" t="s">
        <v>349</v>
      </c>
      <c r="C125" s="48" t="s">
        <v>347</v>
      </c>
      <c r="D125" s="54">
        <v>6</v>
      </c>
      <c r="E125" s="48" t="s">
        <v>55</v>
      </c>
      <c r="F125" s="9" t="s">
        <v>10</v>
      </c>
      <c r="G125" s="9" t="s">
        <v>10</v>
      </c>
      <c r="H125" s="48">
        <v>500</v>
      </c>
      <c r="I125" s="10" t="s">
        <v>45</v>
      </c>
      <c r="J125" s="34"/>
      <c r="K125" s="34" t="s">
        <v>46</v>
      </c>
      <c r="L125" s="11">
        <f t="shared" si="19"/>
        <v>350000</v>
      </c>
      <c r="M125" s="11">
        <v>350000</v>
      </c>
      <c r="N125" s="11">
        <v>0</v>
      </c>
      <c r="O125" s="11">
        <v>0</v>
      </c>
      <c r="P125" s="11">
        <v>0</v>
      </c>
      <c r="Q125" s="11">
        <v>0</v>
      </c>
      <c r="R125" s="11">
        <f t="shared" si="20"/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f t="shared" si="21"/>
        <v>350000</v>
      </c>
      <c r="Y125" s="11">
        <f t="shared" si="13"/>
        <v>350000</v>
      </c>
      <c r="Z125" s="11">
        <f t="shared" si="14"/>
        <v>0</v>
      </c>
      <c r="AA125" s="11">
        <f t="shared" si="15"/>
        <v>0</v>
      </c>
      <c r="AB125" s="11">
        <f t="shared" si="16"/>
        <v>0</v>
      </c>
      <c r="AC125" s="11">
        <f t="shared" si="17"/>
        <v>0</v>
      </c>
      <c r="AD125" s="58">
        <f t="shared" si="18"/>
        <v>0</v>
      </c>
      <c r="AE125" s="61">
        <v>0</v>
      </c>
    </row>
    <row r="126" spans="1:31" ht="60" x14ac:dyDescent="0.3">
      <c r="A126" s="35" t="s">
        <v>351</v>
      </c>
      <c r="B126" s="36" t="s">
        <v>81</v>
      </c>
      <c r="C126" s="48" t="s">
        <v>350</v>
      </c>
      <c r="D126" s="54">
        <v>6</v>
      </c>
      <c r="E126" s="48" t="s">
        <v>51</v>
      </c>
      <c r="F126" s="9">
        <v>61405</v>
      </c>
      <c r="G126" s="9" t="s">
        <v>536</v>
      </c>
      <c r="H126" s="48">
        <v>120</v>
      </c>
      <c r="I126" s="10" t="s">
        <v>45</v>
      </c>
      <c r="J126" s="34"/>
      <c r="K126" s="34" t="s">
        <v>46</v>
      </c>
      <c r="L126" s="11">
        <f t="shared" si="19"/>
        <v>1267401.52</v>
      </c>
      <c r="M126" s="11">
        <v>1267401.52</v>
      </c>
      <c r="N126" s="11">
        <v>0</v>
      </c>
      <c r="O126" s="11">
        <v>0</v>
      </c>
      <c r="P126" s="11">
        <v>0</v>
      </c>
      <c r="Q126" s="11">
        <v>0</v>
      </c>
      <c r="R126" s="11">
        <f t="shared" si="20"/>
        <v>1267401.52</v>
      </c>
      <c r="S126" s="11">
        <v>1267401.52</v>
      </c>
      <c r="T126" s="11">
        <v>0</v>
      </c>
      <c r="U126" s="11">
        <v>0</v>
      </c>
      <c r="V126" s="11">
        <v>0</v>
      </c>
      <c r="W126" s="11">
        <v>0</v>
      </c>
      <c r="X126" s="11">
        <f t="shared" si="21"/>
        <v>0</v>
      </c>
      <c r="Y126" s="11">
        <f t="shared" si="13"/>
        <v>0</v>
      </c>
      <c r="Z126" s="11">
        <f t="shared" si="14"/>
        <v>0</v>
      </c>
      <c r="AA126" s="11">
        <f t="shared" si="15"/>
        <v>0</v>
      </c>
      <c r="AB126" s="11">
        <f t="shared" si="16"/>
        <v>0</v>
      </c>
      <c r="AC126" s="11">
        <f t="shared" si="17"/>
        <v>0</v>
      </c>
      <c r="AD126" s="58">
        <f t="shared" si="18"/>
        <v>1</v>
      </c>
      <c r="AE126" s="61">
        <v>1</v>
      </c>
    </row>
    <row r="127" spans="1:31" ht="45" x14ac:dyDescent="0.3">
      <c r="A127" s="35" t="s">
        <v>353</v>
      </c>
      <c r="B127" s="36" t="s">
        <v>307</v>
      </c>
      <c r="C127" s="48" t="s">
        <v>352</v>
      </c>
      <c r="D127" s="54">
        <v>6</v>
      </c>
      <c r="E127" s="48" t="s">
        <v>55</v>
      </c>
      <c r="F127" s="9" t="s">
        <v>523</v>
      </c>
      <c r="G127" s="9" t="s">
        <v>522</v>
      </c>
      <c r="H127" s="48">
        <v>800</v>
      </c>
      <c r="I127" s="10" t="s">
        <v>45</v>
      </c>
      <c r="J127" s="34"/>
      <c r="K127" s="34" t="s">
        <v>46</v>
      </c>
      <c r="L127" s="11">
        <f t="shared" si="19"/>
        <v>1655165.25</v>
      </c>
      <c r="M127" s="11">
        <v>1655165.25</v>
      </c>
      <c r="N127" s="11">
        <v>0</v>
      </c>
      <c r="O127" s="11">
        <v>0</v>
      </c>
      <c r="P127" s="11">
        <v>0</v>
      </c>
      <c r="Q127" s="11">
        <v>0</v>
      </c>
      <c r="R127" s="11">
        <f t="shared" si="20"/>
        <v>490652.49</v>
      </c>
      <c r="S127" s="11">
        <v>490652.49</v>
      </c>
      <c r="T127" s="11">
        <v>0</v>
      </c>
      <c r="U127" s="11">
        <v>0</v>
      </c>
      <c r="V127" s="11">
        <v>0</v>
      </c>
      <c r="W127" s="11">
        <v>0</v>
      </c>
      <c r="X127" s="11">
        <f t="shared" si="21"/>
        <v>1164512.76</v>
      </c>
      <c r="Y127" s="11">
        <f t="shared" si="13"/>
        <v>1164512.76</v>
      </c>
      <c r="Z127" s="11">
        <f t="shared" si="14"/>
        <v>0</v>
      </c>
      <c r="AA127" s="11">
        <f t="shared" si="15"/>
        <v>0</v>
      </c>
      <c r="AB127" s="11">
        <f t="shared" si="16"/>
        <v>0</v>
      </c>
      <c r="AC127" s="11">
        <f t="shared" si="17"/>
        <v>0</v>
      </c>
      <c r="AD127" s="58">
        <f t="shared" si="18"/>
        <v>0.29643716239209345</v>
      </c>
      <c r="AE127" s="61">
        <v>0.4</v>
      </c>
    </row>
    <row r="128" spans="1:31" ht="54" x14ac:dyDescent="0.3">
      <c r="A128" s="35" t="s">
        <v>355</v>
      </c>
      <c r="B128" s="36" t="s">
        <v>307</v>
      </c>
      <c r="C128" s="48" t="s">
        <v>354</v>
      </c>
      <c r="D128" s="54">
        <v>6</v>
      </c>
      <c r="E128" s="48" t="s">
        <v>55</v>
      </c>
      <c r="F128" s="9" t="s">
        <v>540</v>
      </c>
      <c r="G128" s="9" t="s">
        <v>539</v>
      </c>
      <c r="H128" s="48">
        <v>800</v>
      </c>
      <c r="I128" s="10" t="s">
        <v>45</v>
      </c>
      <c r="J128" s="34"/>
      <c r="K128" s="34" t="s">
        <v>46</v>
      </c>
      <c r="L128" s="11">
        <f t="shared" si="19"/>
        <v>1766914.48</v>
      </c>
      <c r="M128" s="11">
        <v>1766914.48</v>
      </c>
      <c r="N128" s="11">
        <v>0</v>
      </c>
      <c r="O128" s="11">
        <v>0</v>
      </c>
      <c r="P128" s="11">
        <v>0</v>
      </c>
      <c r="Q128" s="11">
        <v>0</v>
      </c>
      <c r="R128" s="11">
        <f t="shared" si="20"/>
        <v>734664.29</v>
      </c>
      <c r="S128" s="11">
        <v>734664.29</v>
      </c>
      <c r="T128" s="11">
        <v>0</v>
      </c>
      <c r="U128" s="11">
        <v>0</v>
      </c>
      <c r="V128" s="11">
        <v>0</v>
      </c>
      <c r="W128" s="11">
        <v>0</v>
      </c>
      <c r="X128" s="11">
        <f t="shared" si="21"/>
        <v>1032250.19</v>
      </c>
      <c r="Y128" s="11">
        <f t="shared" si="13"/>
        <v>1032250.19</v>
      </c>
      <c r="Z128" s="11">
        <f t="shared" si="14"/>
        <v>0</v>
      </c>
      <c r="AA128" s="11">
        <f t="shared" si="15"/>
        <v>0</v>
      </c>
      <c r="AB128" s="11">
        <f t="shared" si="16"/>
        <v>0</v>
      </c>
      <c r="AC128" s="11">
        <f t="shared" si="17"/>
        <v>0</v>
      </c>
      <c r="AD128" s="58">
        <f t="shared" si="18"/>
        <v>0.41578938783726538</v>
      </c>
      <c r="AE128" s="61">
        <v>0.45</v>
      </c>
    </row>
    <row r="129" spans="1:31" ht="30" x14ac:dyDescent="0.3">
      <c r="A129" s="35" t="s">
        <v>338</v>
      </c>
      <c r="B129" s="36" t="s">
        <v>191</v>
      </c>
      <c r="C129" s="48" t="s">
        <v>356</v>
      </c>
      <c r="D129" s="54">
        <v>6</v>
      </c>
      <c r="E129" s="48" t="s">
        <v>55</v>
      </c>
      <c r="F129" s="9" t="s">
        <v>10</v>
      </c>
      <c r="G129" s="9" t="s">
        <v>10</v>
      </c>
      <c r="H129" s="48">
        <v>800</v>
      </c>
      <c r="I129" s="10" t="s">
        <v>45</v>
      </c>
      <c r="J129" s="34"/>
      <c r="K129" s="34" t="s">
        <v>46</v>
      </c>
      <c r="L129" s="11">
        <f t="shared" si="19"/>
        <v>1697000</v>
      </c>
      <c r="M129" s="11">
        <v>1697000</v>
      </c>
      <c r="N129" s="11">
        <v>0</v>
      </c>
      <c r="O129" s="11">
        <v>0</v>
      </c>
      <c r="P129" s="11">
        <v>0</v>
      </c>
      <c r="Q129" s="11">
        <v>0</v>
      </c>
      <c r="R129" s="11">
        <f t="shared" si="20"/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f t="shared" si="21"/>
        <v>1697000</v>
      </c>
      <c r="Y129" s="11">
        <f t="shared" si="13"/>
        <v>1697000</v>
      </c>
      <c r="Z129" s="11">
        <f t="shared" si="14"/>
        <v>0</v>
      </c>
      <c r="AA129" s="11">
        <f t="shared" si="15"/>
        <v>0</v>
      </c>
      <c r="AB129" s="11">
        <f t="shared" si="16"/>
        <v>0</v>
      </c>
      <c r="AC129" s="11">
        <f t="shared" si="17"/>
        <v>0</v>
      </c>
      <c r="AD129" s="58">
        <f t="shared" si="18"/>
        <v>0</v>
      </c>
      <c r="AE129" s="61">
        <v>0</v>
      </c>
    </row>
    <row r="130" spans="1:31" ht="90" x14ac:dyDescent="0.3">
      <c r="A130" s="35" t="s">
        <v>358</v>
      </c>
      <c r="B130" s="36" t="s">
        <v>359</v>
      </c>
      <c r="C130" s="48" t="s">
        <v>357</v>
      </c>
      <c r="D130" s="54">
        <v>6</v>
      </c>
      <c r="E130" s="48" t="s">
        <v>51</v>
      </c>
      <c r="F130" s="9">
        <v>61605</v>
      </c>
      <c r="G130" s="9" t="s">
        <v>541</v>
      </c>
      <c r="H130" s="48">
        <v>750</v>
      </c>
      <c r="I130" s="10" t="s">
        <v>45</v>
      </c>
      <c r="J130" s="34"/>
      <c r="K130" s="34" t="s">
        <v>46</v>
      </c>
      <c r="L130" s="11">
        <f t="shared" si="19"/>
        <v>2300000</v>
      </c>
      <c r="M130" s="11">
        <v>2300000</v>
      </c>
      <c r="N130" s="11">
        <v>0</v>
      </c>
      <c r="O130" s="11">
        <v>0</v>
      </c>
      <c r="P130" s="11">
        <v>0</v>
      </c>
      <c r="Q130" s="11">
        <v>0</v>
      </c>
      <c r="R130" s="11">
        <f t="shared" si="20"/>
        <v>2300000</v>
      </c>
      <c r="S130" s="11">
        <v>2300000</v>
      </c>
      <c r="T130" s="11">
        <v>0</v>
      </c>
      <c r="U130" s="11">
        <v>0</v>
      </c>
      <c r="V130" s="11">
        <v>0</v>
      </c>
      <c r="W130" s="11">
        <v>0</v>
      </c>
      <c r="X130" s="11">
        <f t="shared" si="21"/>
        <v>0</v>
      </c>
      <c r="Y130" s="11">
        <f t="shared" si="13"/>
        <v>0</v>
      </c>
      <c r="Z130" s="11">
        <f t="shared" si="14"/>
        <v>0</v>
      </c>
      <c r="AA130" s="11">
        <f t="shared" si="15"/>
        <v>0</v>
      </c>
      <c r="AB130" s="11">
        <f t="shared" si="16"/>
        <v>0</v>
      </c>
      <c r="AC130" s="11">
        <f t="shared" si="17"/>
        <v>0</v>
      </c>
      <c r="AD130" s="58">
        <f t="shared" si="18"/>
        <v>1</v>
      </c>
      <c r="AE130" s="61">
        <v>1</v>
      </c>
    </row>
    <row r="131" spans="1:31" ht="60" x14ac:dyDescent="0.3">
      <c r="A131" s="35" t="s">
        <v>361</v>
      </c>
      <c r="B131" s="36" t="s">
        <v>362</v>
      </c>
      <c r="C131" s="48" t="s">
        <v>360</v>
      </c>
      <c r="D131" s="54">
        <v>6</v>
      </c>
      <c r="E131" s="48" t="s">
        <v>55</v>
      </c>
      <c r="F131" s="9">
        <v>12201</v>
      </c>
      <c r="G131" s="9" t="s">
        <v>513</v>
      </c>
      <c r="H131" s="48">
        <v>150</v>
      </c>
      <c r="I131" s="10" t="s">
        <v>45</v>
      </c>
      <c r="J131" s="34"/>
      <c r="K131" s="34" t="s">
        <v>46</v>
      </c>
      <c r="L131" s="11">
        <f t="shared" si="19"/>
        <v>180000</v>
      </c>
      <c r="M131" s="11">
        <v>180000</v>
      </c>
      <c r="N131" s="11">
        <v>0</v>
      </c>
      <c r="O131" s="11">
        <v>0</v>
      </c>
      <c r="P131" s="11">
        <v>0</v>
      </c>
      <c r="Q131" s="11">
        <v>0</v>
      </c>
      <c r="R131" s="11">
        <f t="shared" si="20"/>
        <v>8053.57</v>
      </c>
      <c r="S131" s="11">
        <v>8053.57</v>
      </c>
      <c r="T131" s="11">
        <v>0</v>
      </c>
      <c r="U131" s="11">
        <v>0</v>
      </c>
      <c r="V131" s="11">
        <v>0</v>
      </c>
      <c r="W131" s="11">
        <v>0</v>
      </c>
      <c r="X131" s="11">
        <f t="shared" si="21"/>
        <v>171946.43</v>
      </c>
      <c r="Y131" s="11">
        <f t="shared" si="13"/>
        <v>171946.43</v>
      </c>
      <c r="Z131" s="11">
        <f t="shared" si="14"/>
        <v>0</v>
      </c>
      <c r="AA131" s="11">
        <f t="shared" si="15"/>
        <v>0</v>
      </c>
      <c r="AB131" s="11">
        <f t="shared" si="16"/>
        <v>0</v>
      </c>
      <c r="AC131" s="11">
        <f t="shared" si="17"/>
        <v>0</v>
      </c>
      <c r="AD131" s="58">
        <f t="shared" si="18"/>
        <v>4.4742055555555556E-2</v>
      </c>
      <c r="AE131" s="61">
        <v>0.1</v>
      </c>
    </row>
    <row r="132" spans="1:31" ht="60" x14ac:dyDescent="0.3">
      <c r="A132" s="35" t="s">
        <v>364</v>
      </c>
      <c r="B132" s="36" t="s">
        <v>365</v>
      </c>
      <c r="C132" s="48" t="s">
        <v>363</v>
      </c>
      <c r="D132" s="54">
        <v>6</v>
      </c>
      <c r="E132" s="48" t="s">
        <v>51</v>
      </c>
      <c r="F132" s="9" t="s">
        <v>10</v>
      </c>
      <c r="G132" s="9" t="s">
        <v>10</v>
      </c>
      <c r="H132" s="48">
        <v>200</v>
      </c>
      <c r="I132" s="10" t="s">
        <v>45</v>
      </c>
      <c r="J132" s="34"/>
      <c r="K132" s="34" t="s">
        <v>46</v>
      </c>
      <c r="L132" s="11">
        <f t="shared" si="19"/>
        <v>100000</v>
      </c>
      <c r="M132" s="11">
        <v>100000</v>
      </c>
      <c r="N132" s="11">
        <v>0</v>
      </c>
      <c r="O132" s="11">
        <v>0</v>
      </c>
      <c r="P132" s="11">
        <v>0</v>
      </c>
      <c r="Q132" s="11">
        <v>0</v>
      </c>
      <c r="R132" s="11">
        <f t="shared" si="20"/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f t="shared" si="21"/>
        <v>100000</v>
      </c>
      <c r="Y132" s="11">
        <f t="shared" si="13"/>
        <v>100000</v>
      </c>
      <c r="Z132" s="11">
        <f t="shared" si="14"/>
        <v>0</v>
      </c>
      <c r="AA132" s="11">
        <f t="shared" si="15"/>
        <v>0</v>
      </c>
      <c r="AB132" s="11">
        <f t="shared" si="16"/>
        <v>0</v>
      </c>
      <c r="AC132" s="11">
        <f t="shared" si="17"/>
        <v>0</v>
      </c>
      <c r="AD132" s="58">
        <f t="shared" si="18"/>
        <v>0</v>
      </c>
      <c r="AE132" s="61">
        <v>0</v>
      </c>
    </row>
    <row r="133" spans="1:31" ht="75" x14ac:dyDescent="0.3">
      <c r="A133" s="35" t="s">
        <v>367</v>
      </c>
      <c r="B133" s="36" t="s">
        <v>368</v>
      </c>
      <c r="C133" s="48" t="s">
        <v>366</v>
      </c>
      <c r="D133" s="54">
        <v>6</v>
      </c>
      <c r="E133" s="48" t="s">
        <v>51</v>
      </c>
      <c r="F133" s="9">
        <v>61605</v>
      </c>
      <c r="G133" s="9" t="s">
        <v>541</v>
      </c>
      <c r="H133" s="48">
        <v>300</v>
      </c>
      <c r="I133" s="10" t="s">
        <v>45</v>
      </c>
      <c r="J133" s="34"/>
      <c r="K133" s="34" t="s">
        <v>46</v>
      </c>
      <c r="L133" s="11">
        <f t="shared" si="19"/>
        <v>800000</v>
      </c>
      <c r="M133" s="11">
        <v>800000</v>
      </c>
      <c r="N133" s="11">
        <v>0</v>
      </c>
      <c r="O133" s="11">
        <v>0</v>
      </c>
      <c r="P133" s="11">
        <v>0</v>
      </c>
      <c r="Q133" s="11">
        <v>0</v>
      </c>
      <c r="R133" s="11">
        <f t="shared" si="20"/>
        <v>800000</v>
      </c>
      <c r="S133" s="11">
        <v>800000</v>
      </c>
      <c r="T133" s="11">
        <v>0</v>
      </c>
      <c r="U133" s="11">
        <v>0</v>
      </c>
      <c r="V133" s="11">
        <v>0</v>
      </c>
      <c r="W133" s="11">
        <v>0</v>
      </c>
      <c r="X133" s="11">
        <f t="shared" si="21"/>
        <v>0</v>
      </c>
      <c r="Y133" s="11">
        <f t="shared" si="13"/>
        <v>0</v>
      </c>
      <c r="Z133" s="11">
        <f t="shared" si="14"/>
        <v>0</v>
      </c>
      <c r="AA133" s="11">
        <f t="shared" si="15"/>
        <v>0</v>
      </c>
      <c r="AB133" s="11">
        <f t="shared" si="16"/>
        <v>0</v>
      </c>
      <c r="AC133" s="11">
        <f t="shared" si="17"/>
        <v>0</v>
      </c>
      <c r="AD133" s="58">
        <f t="shared" si="18"/>
        <v>1</v>
      </c>
      <c r="AE133" s="61">
        <v>1</v>
      </c>
    </row>
    <row r="134" spans="1:31" ht="60" x14ac:dyDescent="0.3">
      <c r="A134" s="35" t="s">
        <v>370</v>
      </c>
      <c r="B134" s="36" t="s">
        <v>371</v>
      </c>
      <c r="C134" s="48" t="s">
        <v>369</v>
      </c>
      <c r="D134" s="54">
        <v>6</v>
      </c>
      <c r="E134" s="48" t="s">
        <v>51</v>
      </c>
      <c r="F134" s="9" t="s">
        <v>10</v>
      </c>
      <c r="G134" s="9" t="s">
        <v>10</v>
      </c>
      <c r="H134" s="48">
        <v>50</v>
      </c>
      <c r="I134" s="10" t="s">
        <v>45</v>
      </c>
      <c r="J134" s="34"/>
      <c r="K134" s="34" t="s">
        <v>46</v>
      </c>
      <c r="L134" s="11">
        <f t="shared" si="19"/>
        <v>1280000</v>
      </c>
      <c r="M134" s="11">
        <v>1280000</v>
      </c>
      <c r="N134" s="11">
        <v>0</v>
      </c>
      <c r="O134" s="11">
        <v>0</v>
      </c>
      <c r="P134" s="11">
        <v>0</v>
      </c>
      <c r="Q134" s="11">
        <v>0</v>
      </c>
      <c r="R134" s="11">
        <f t="shared" si="20"/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f t="shared" si="21"/>
        <v>1280000</v>
      </c>
      <c r="Y134" s="11">
        <f t="shared" si="13"/>
        <v>1280000</v>
      </c>
      <c r="Z134" s="11">
        <f t="shared" si="14"/>
        <v>0</v>
      </c>
      <c r="AA134" s="11">
        <f t="shared" si="15"/>
        <v>0</v>
      </c>
      <c r="AB134" s="11">
        <f t="shared" si="16"/>
        <v>0</v>
      </c>
      <c r="AC134" s="11">
        <f t="shared" si="17"/>
        <v>0</v>
      </c>
      <c r="AD134" s="58">
        <f t="shared" si="18"/>
        <v>0</v>
      </c>
      <c r="AE134" s="61">
        <v>0</v>
      </c>
    </row>
    <row r="135" spans="1:31" ht="45" x14ac:dyDescent="0.3">
      <c r="A135" s="35" t="s">
        <v>338</v>
      </c>
      <c r="B135" s="36" t="s">
        <v>373</v>
      </c>
      <c r="C135" s="48" t="s">
        <v>372</v>
      </c>
      <c r="D135" s="54">
        <v>6</v>
      </c>
      <c r="E135" s="48" t="s">
        <v>55</v>
      </c>
      <c r="F135" s="9" t="s">
        <v>10</v>
      </c>
      <c r="G135" s="9" t="s">
        <v>10</v>
      </c>
      <c r="H135" s="48">
        <v>300</v>
      </c>
      <c r="I135" s="10" t="s">
        <v>45</v>
      </c>
      <c r="J135" s="34"/>
      <c r="K135" s="34" t="s">
        <v>46</v>
      </c>
      <c r="L135" s="11">
        <f t="shared" si="19"/>
        <v>380000</v>
      </c>
      <c r="M135" s="11">
        <v>380000</v>
      </c>
      <c r="N135" s="11">
        <v>0</v>
      </c>
      <c r="O135" s="11">
        <v>0</v>
      </c>
      <c r="P135" s="11">
        <v>0</v>
      </c>
      <c r="Q135" s="11">
        <v>0</v>
      </c>
      <c r="R135" s="11">
        <f t="shared" si="20"/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f t="shared" si="21"/>
        <v>380000</v>
      </c>
      <c r="Y135" s="11">
        <f t="shared" si="13"/>
        <v>380000</v>
      </c>
      <c r="Z135" s="11">
        <f t="shared" si="14"/>
        <v>0</v>
      </c>
      <c r="AA135" s="11">
        <f t="shared" si="15"/>
        <v>0</v>
      </c>
      <c r="AB135" s="11">
        <f t="shared" si="16"/>
        <v>0</v>
      </c>
      <c r="AC135" s="11">
        <f t="shared" si="17"/>
        <v>0</v>
      </c>
      <c r="AD135" s="58">
        <f t="shared" si="18"/>
        <v>0</v>
      </c>
      <c r="AE135" s="61">
        <v>0</v>
      </c>
    </row>
    <row r="136" spans="1:31" ht="30" x14ac:dyDescent="0.3">
      <c r="A136" s="35" t="s">
        <v>375</v>
      </c>
      <c r="B136" s="36" t="s">
        <v>376</v>
      </c>
      <c r="C136" s="48" t="s">
        <v>374</v>
      </c>
      <c r="D136" s="54">
        <v>6</v>
      </c>
      <c r="E136" s="48" t="s">
        <v>51</v>
      </c>
      <c r="F136" s="9">
        <v>61301</v>
      </c>
      <c r="G136" s="9" t="s">
        <v>498</v>
      </c>
      <c r="H136" s="48">
        <v>100</v>
      </c>
      <c r="I136" s="10" t="s">
        <v>45</v>
      </c>
      <c r="J136" s="34"/>
      <c r="K136" s="34" t="s">
        <v>46</v>
      </c>
      <c r="L136" s="11">
        <f t="shared" si="19"/>
        <v>229294</v>
      </c>
      <c r="M136" s="11">
        <v>229294</v>
      </c>
      <c r="N136" s="11">
        <v>0</v>
      </c>
      <c r="O136" s="11">
        <v>0</v>
      </c>
      <c r="P136" s="11">
        <v>0</v>
      </c>
      <c r="Q136" s="11">
        <v>0</v>
      </c>
      <c r="R136" s="11">
        <f t="shared" si="20"/>
        <v>229294</v>
      </c>
      <c r="S136" s="11">
        <v>229294</v>
      </c>
      <c r="T136" s="11">
        <v>0</v>
      </c>
      <c r="U136" s="11">
        <v>0</v>
      </c>
      <c r="V136" s="11">
        <v>0</v>
      </c>
      <c r="W136" s="11">
        <v>0</v>
      </c>
      <c r="X136" s="11">
        <f t="shared" si="21"/>
        <v>0</v>
      </c>
      <c r="Y136" s="11">
        <f t="shared" si="13"/>
        <v>0</v>
      </c>
      <c r="Z136" s="11">
        <f t="shared" si="14"/>
        <v>0</v>
      </c>
      <c r="AA136" s="11">
        <f t="shared" si="15"/>
        <v>0</v>
      </c>
      <c r="AB136" s="11">
        <f t="shared" si="16"/>
        <v>0</v>
      </c>
      <c r="AC136" s="11">
        <f t="shared" si="17"/>
        <v>0</v>
      </c>
      <c r="AD136" s="58">
        <f t="shared" si="18"/>
        <v>1</v>
      </c>
      <c r="AE136" s="61">
        <v>1</v>
      </c>
    </row>
    <row r="137" spans="1:31" ht="54" x14ac:dyDescent="0.3">
      <c r="A137" s="35" t="s">
        <v>378</v>
      </c>
      <c r="B137" s="36" t="s">
        <v>191</v>
      </c>
      <c r="C137" s="48" t="s">
        <v>377</v>
      </c>
      <c r="D137" s="54">
        <v>6</v>
      </c>
      <c r="E137" s="48" t="s">
        <v>55</v>
      </c>
      <c r="F137" s="9" t="s">
        <v>543</v>
      </c>
      <c r="G137" s="9" t="s">
        <v>542</v>
      </c>
      <c r="H137" s="48">
        <v>1500</v>
      </c>
      <c r="I137" s="10" t="s">
        <v>45</v>
      </c>
      <c r="J137" s="34"/>
      <c r="K137" s="34" t="s">
        <v>46</v>
      </c>
      <c r="L137" s="11">
        <f t="shared" si="19"/>
        <v>3453400.71</v>
      </c>
      <c r="M137" s="11">
        <v>3453400.71</v>
      </c>
      <c r="N137" s="11">
        <v>0</v>
      </c>
      <c r="O137" s="11">
        <v>0</v>
      </c>
      <c r="P137" s="11">
        <v>0</v>
      </c>
      <c r="Q137" s="11">
        <v>0</v>
      </c>
      <c r="R137" s="11">
        <f t="shared" si="20"/>
        <v>292817.02</v>
      </c>
      <c r="S137" s="11">
        <v>292817.02</v>
      </c>
      <c r="T137" s="11">
        <v>0</v>
      </c>
      <c r="U137" s="11">
        <v>0</v>
      </c>
      <c r="V137" s="11">
        <v>0</v>
      </c>
      <c r="W137" s="11">
        <v>0</v>
      </c>
      <c r="X137" s="11">
        <f t="shared" si="21"/>
        <v>3160583.69</v>
      </c>
      <c r="Y137" s="11">
        <f t="shared" si="13"/>
        <v>3160583.69</v>
      </c>
      <c r="Z137" s="11">
        <f t="shared" si="14"/>
        <v>0</v>
      </c>
      <c r="AA137" s="11">
        <f t="shared" si="15"/>
        <v>0</v>
      </c>
      <c r="AB137" s="11">
        <f t="shared" si="16"/>
        <v>0</v>
      </c>
      <c r="AC137" s="11">
        <f t="shared" si="17"/>
        <v>0</v>
      </c>
      <c r="AD137" s="58">
        <f t="shared" si="18"/>
        <v>8.4790919035862486E-2</v>
      </c>
      <c r="AE137" s="61">
        <v>0.1</v>
      </c>
    </row>
    <row r="138" spans="1:31" ht="120" x14ac:dyDescent="0.3">
      <c r="A138" s="51" t="s">
        <v>464</v>
      </c>
      <c r="B138" s="51" t="s">
        <v>191</v>
      </c>
      <c r="C138" s="50" t="s">
        <v>461</v>
      </c>
      <c r="D138" s="54">
        <v>20</v>
      </c>
      <c r="E138" s="50" t="s">
        <v>51</v>
      </c>
      <c r="F138" s="9" t="s">
        <v>10</v>
      </c>
      <c r="G138" s="9" t="s">
        <v>10</v>
      </c>
      <c r="H138" s="50">
        <v>164144</v>
      </c>
      <c r="I138" s="10" t="s">
        <v>45</v>
      </c>
      <c r="J138" s="34"/>
      <c r="K138" s="34" t="s">
        <v>46</v>
      </c>
      <c r="L138" s="11">
        <f t="shared" si="19"/>
        <v>1700000</v>
      </c>
      <c r="M138" s="11">
        <v>1700000</v>
      </c>
      <c r="N138" s="11">
        <v>0</v>
      </c>
      <c r="O138" s="11">
        <v>0</v>
      </c>
      <c r="P138" s="11">
        <v>0</v>
      </c>
      <c r="Q138" s="11">
        <v>0</v>
      </c>
      <c r="R138" s="11">
        <f t="shared" si="20"/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f t="shared" si="21"/>
        <v>1700000</v>
      </c>
      <c r="Y138" s="11">
        <f t="shared" si="13"/>
        <v>1700000</v>
      </c>
      <c r="Z138" s="11">
        <f t="shared" si="14"/>
        <v>0</v>
      </c>
      <c r="AA138" s="11">
        <f t="shared" si="15"/>
        <v>0</v>
      </c>
      <c r="AB138" s="11">
        <f t="shared" si="16"/>
        <v>0</v>
      </c>
      <c r="AC138" s="11">
        <f t="shared" si="17"/>
        <v>0</v>
      </c>
      <c r="AD138" s="58">
        <f t="shared" si="18"/>
        <v>0</v>
      </c>
      <c r="AE138" s="61">
        <v>0</v>
      </c>
    </row>
    <row r="139" spans="1:31" ht="105" x14ac:dyDescent="0.3">
      <c r="A139" s="51" t="s">
        <v>465</v>
      </c>
      <c r="B139" s="51" t="s">
        <v>191</v>
      </c>
      <c r="C139" s="50" t="s">
        <v>462</v>
      </c>
      <c r="D139" s="54">
        <v>20</v>
      </c>
      <c r="E139" s="50" t="s">
        <v>51</v>
      </c>
      <c r="F139" s="9" t="s">
        <v>10</v>
      </c>
      <c r="G139" s="9" t="s">
        <v>10</v>
      </c>
      <c r="H139" s="50">
        <v>164144</v>
      </c>
      <c r="I139" s="10" t="s">
        <v>45</v>
      </c>
      <c r="J139" s="34"/>
      <c r="K139" s="34" t="s">
        <v>46</v>
      </c>
      <c r="L139" s="11">
        <f>SUM(M139:Q139)</f>
        <v>300000</v>
      </c>
      <c r="M139" s="11">
        <v>300000</v>
      </c>
      <c r="N139" s="11">
        <v>0</v>
      </c>
      <c r="O139" s="11">
        <v>0</v>
      </c>
      <c r="P139" s="11">
        <v>0</v>
      </c>
      <c r="Q139" s="11">
        <v>0</v>
      </c>
      <c r="R139" s="11">
        <f>SUM(S139:W139)</f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f t="shared" ref="X139:AC140" si="22">L139-R139</f>
        <v>300000</v>
      </c>
      <c r="Y139" s="11">
        <f t="shared" si="22"/>
        <v>300000</v>
      </c>
      <c r="Z139" s="11">
        <f t="shared" si="22"/>
        <v>0</v>
      </c>
      <c r="AA139" s="11">
        <f t="shared" si="22"/>
        <v>0</v>
      </c>
      <c r="AB139" s="11">
        <f t="shared" si="22"/>
        <v>0</v>
      </c>
      <c r="AC139" s="11">
        <f t="shared" si="22"/>
        <v>0</v>
      </c>
      <c r="AD139" s="58">
        <f t="shared" si="18"/>
        <v>0</v>
      </c>
      <c r="AE139" s="61">
        <v>0</v>
      </c>
    </row>
    <row r="140" spans="1:31" ht="120" x14ac:dyDescent="0.3">
      <c r="A140" s="51" t="s">
        <v>466</v>
      </c>
      <c r="B140" s="51" t="s">
        <v>191</v>
      </c>
      <c r="C140" s="50" t="s">
        <v>463</v>
      </c>
      <c r="D140" s="54">
        <v>20</v>
      </c>
      <c r="E140" s="50" t="s">
        <v>51</v>
      </c>
      <c r="F140" s="9" t="s">
        <v>10</v>
      </c>
      <c r="G140" s="9" t="s">
        <v>10</v>
      </c>
      <c r="H140" s="50">
        <v>164144</v>
      </c>
      <c r="I140" s="10" t="s">
        <v>45</v>
      </c>
      <c r="J140" s="34"/>
      <c r="K140" s="34" t="s">
        <v>46</v>
      </c>
      <c r="L140" s="11">
        <f>SUM(M140:Q140)</f>
        <v>302267.14</v>
      </c>
      <c r="M140" s="11">
        <v>302267.14</v>
      </c>
      <c r="N140" s="11">
        <v>0</v>
      </c>
      <c r="O140" s="11">
        <v>0</v>
      </c>
      <c r="P140" s="11">
        <v>0</v>
      </c>
      <c r="Q140" s="11">
        <v>0</v>
      </c>
      <c r="R140" s="11">
        <f>SUM(S140:W140)</f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f t="shared" si="22"/>
        <v>302267.14</v>
      </c>
      <c r="Y140" s="11">
        <f t="shared" si="22"/>
        <v>302267.14</v>
      </c>
      <c r="Z140" s="11">
        <f t="shared" si="22"/>
        <v>0</v>
      </c>
      <c r="AA140" s="11">
        <f t="shared" si="22"/>
        <v>0</v>
      </c>
      <c r="AB140" s="11">
        <f t="shared" si="22"/>
        <v>0</v>
      </c>
      <c r="AC140" s="11">
        <f t="shared" si="22"/>
        <v>0</v>
      </c>
      <c r="AD140" s="58">
        <f t="shared" si="18"/>
        <v>0</v>
      </c>
      <c r="AE140" s="61">
        <v>0</v>
      </c>
    </row>
    <row r="141" spans="1:31" ht="60" x14ac:dyDescent="0.3">
      <c r="A141" s="35" t="s">
        <v>49</v>
      </c>
      <c r="B141" s="36" t="s">
        <v>380</v>
      </c>
      <c r="C141" s="48" t="s">
        <v>379</v>
      </c>
      <c r="D141" s="54">
        <v>6</v>
      </c>
      <c r="E141" s="48" t="s">
        <v>51</v>
      </c>
      <c r="F141" s="9" t="s">
        <v>10</v>
      </c>
      <c r="G141" s="9" t="s">
        <v>10</v>
      </c>
      <c r="H141" s="48">
        <v>90</v>
      </c>
      <c r="I141" s="10" t="s">
        <v>45</v>
      </c>
      <c r="J141" s="34"/>
      <c r="K141" s="34" t="s">
        <v>46</v>
      </c>
      <c r="L141" s="11">
        <f t="shared" si="19"/>
        <v>250000</v>
      </c>
      <c r="M141" s="11">
        <v>250000</v>
      </c>
      <c r="N141" s="11">
        <v>0</v>
      </c>
      <c r="O141" s="11">
        <v>0</v>
      </c>
      <c r="P141" s="11">
        <v>0</v>
      </c>
      <c r="Q141" s="11">
        <v>0</v>
      </c>
      <c r="R141" s="11">
        <f t="shared" si="20"/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f t="shared" si="21"/>
        <v>250000</v>
      </c>
      <c r="Y141" s="11">
        <f t="shared" si="13"/>
        <v>250000</v>
      </c>
      <c r="Z141" s="11">
        <f t="shared" si="14"/>
        <v>0</v>
      </c>
      <c r="AA141" s="11">
        <f t="shared" si="15"/>
        <v>0</v>
      </c>
      <c r="AB141" s="11">
        <f t="shared" si="16"/>
        <v>0</v>
      </c>
      <c r="AC141" s="11">
        <f t="shared" si="17"/>
        <v>0</v>
      </c>
      <c r="AD141" s="58">
        <f t="shared" ref="AD141:AD186" si="23">R141/L141</f>
        <v>0</v>
      </c>
      <c r="AE141" s="61">
        <v>0</v>
      </c>
    </row>
    <row r="142" spans="1:31" ht="210" x14ac:dyDescent="0.3">
      <c r="A142" s="35" t="s">
        <v>382</v>
      </c>
      <c r="B142" s="36" t="s">
        <v>383</v>
      </c>
      <c r="C142" s="48" t="s">
        <v>381</v>
      </c>
      <c r="D142" s="54">
        <v>6</v>
      </c>
      <c r="E142" s="48" t="s">
        <v>51</v>
      </c>
      <c r="F142" s="9" t="s">
        <v>10</v>
      </c>
      <c r="G142" s="9" t="s">
        <v>10</v>
      </c>
      <c r="H142" s="48">
        <v>1000</v>
      </c>
      <c r="I142" s="10" t="s">
        <v>45</v>
      </c>
      <c r="J142" s="34" t="s">
        <v>46</v>
      </c>
      <c r="K142" s="34"/>
      <c r="L142" s="11">
        <f t="shared" si="19"/>
        <v>6400000</v>
      </c>
      <c r="M142" s="11">
        <v>6400000</v>
      </c>
      <c r="N142" s="11">
        <v>0</v>
      </c>
      <c r="O142" s="11">
        <v>0</v>
      </c>
      <c r="P142" s="11">
        <v>0</v>
      </c>
      <c r="Q142" s="11">
        <v>0</v>
      </c>
      <c r="R142" s="11">
        <f t="shared" si="20"/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f t="shared" si="21"/>
        <v>6400000</v>
      </c>
      <c r="Y142" s="11">
        <f t="shared" ref="Y142:Y183" si="24">M142-S142</f>
        <v>6400000</v>
      </c>
      <c r="Z142" s="11">
        <f t="shared" ref="Z142:Z183" si="25">N142-T142</f>
        <v>0</v>
      </c>
      <c r="AA142" s="11">
        <f t="shared" ref="AA142:AA183" si="26">O142-U142</f>
        <v>0</v>
      </c>
      <c r="AB142" s="11">
        <f t="shared" ref="AB142:AB183" si="27">P142-V142</f>
        <v>0</v>
      </c>
      <c r="AC142" s="11">
        <f t="shared" ref="AC142:AC183" si="28">Q142-W142</f>
        <v>0</v>
      </c>
      <c r="AD142" s="58">
        <f t="shared" si="23"/>
        <v>0</v>
      </c>
      <c r="AE142" s="61">
        <v>0</v>
      </c>
    </row>
    <row r="143" spans="1:31" ht="75" x14ac:dyDescent="0.3">
      <c r="A143" s="35" t="s">
        <v>385</v>
      </c>
      <c r="B143" s="36" t="s">
        <v>386</v>
      </c>
      <c r="C143" s="48" t="s">
        <v>384</v>
      </c>
      <c r="D143" s="54">
        <v>6</v>
      </c>
      <c r="E143" s="48" t="s">
        <v>55</v>
      </c>
      <c r="F143" s="9" t="s">
        <v>10</v>
      </c>
      <c r="G143" s="9" t="s">
        <v>10</v>
      </c>
      <c r="H143" s="48">
        <v>500</v>
      </c>
      <c r="I143" s="10" t="s">
        <v>45</v>
      </c>
      <c r="J143" s="34" t="s">
        <v>46</v>
      </c>
      <c r="K143" s="34"/>
      <c r="L143" s="11">
        <f t="shared" si="19"/>
        <v>180000</v>
      </c>
      <c r="M143" s="11">
        <v>180000</v>
      </c>
      <c r="N143" s="11">
        <v>0</v>
      </c>
      <c r="O143" s="11">
        <v>0</v>
      </c>
      <c r="P143" s="11">
        <v>0</v>
      </c>
      <c r="Q143" s="11">
        <v>0</v>
      </c>
      <c r="R143" s="11">
        <f t="shared" si="20"/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f t="shared" si="21"/>
        <v>180000</v>
      </c>
      <c r="Y143" s="11">
        <f t="shared" si="24"/>
        <v>180000</v>
      </c>
      <c r="Z143" s="11">
        <f t="shared" si="25"/>
        <v>0</v>
      </c>
      <c r="AA143" s="11">
        <f t="shared" si="26"/>
        <v>0</v>
      </c>
      <c r="AB143" s="11">
        <f t="shared" si="27"/>
        <v>0</v>
      </c>
      <c r="AC143" s="11">
        <f t="shared" si="28"/>
        <v>0</v>
      </c>
      <c r="AD143" s="58">
        <f t="shared" si="23"/>
        <v>0</v>
      </c>
      <c r="AE143" s="61">
        <v>0</v>
      </c>
    </row>
    <row r="144" spans="1:31" ht="45" x14ac:dyDescent="0.3">
      <c r="A144" s="35" t="s">
        <v>388</v>
      </c>
      <c r="B144" s="36" t="s">
        <v>389</v>
      </c>
      <c r="C144" s="48" t="s">
        <v>387</v>
      </c>
      <c r="D144" s="54">
        <v>6</v>
      </c>
      <c r="E144" s="48" t="s">
        <v>55</v>
      </c>
      <c r="F144" s="9" t="s">
        <v>10</v>
      </c>
      <c r="G144" s="9" t="s">
        <v>10</v>
      </c>
      <c r="H144" s="48">
        <v>180</v>
      </c>
      <c r="I144" s="10" t="s">
        <v>45</v>
      </c>
      <c r="J144" s="34" t="s">
        <v>46</v>
      </c>
      <c r="K144" s="34"/>
      <c r="L144" s="11">
        <f t="shared" si="19"/>
        <v>120000</v>
      </c>
      <c r="M144" s="11">
        <v>120000</v>
      </c>
      <c r="N144" s="11">
        <v>0</v>
      </c>
      <c r="O144" s="11">
        <v>0</v>
      </c>
      <c r="P144" s="11">
        <v>0</v>
      </c>
      <c r="Q144" s="11">
        <v>0</v>
      </c>
      <c r="R144" s="11">
        <f t="shared" si="20"/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f t="shared" si="21"/>
        <v>120000</v>
      </c>
      <c r="Y144" s="11">
        <f t="shared" si="24"/>
        <v>120000</v>
      </c>
      <c r="Z144" s="11">
        <f t="shared" si="25"/>
        <v>0</v>
      </c>
      <c r="AA144" s="11">
        <f t="shared" si="26"/>
        <v>0</v>
      </c>
      <c r="AB144" s="11">
        <f t="shared" si="27"/>
        <v>0</v>
      </c>
      <c r="AC144" s="11">
        <f t="shared" si="28"/>
        <v>0</v>
      </c>
      <c r="AD144" s="58">
        <f t="shared" si="23"/>
        <v>0</v>
      </c>
      <c r="AE144" s="61">
        <v>0</v>
      </c>
    </row>
    <row r="145" spans="1:31" ht="135" x14ac:dyDescent="0.3">
      <c r="A145" s="35" t="s">
        <v>391</v>
      </c>
      <c r="B145" s="36" t="s">
        <v>392</v>
      </c>
      <c r="C145" s="48" t="s">
        <v>390</v>
      </c>
      <c r="D145" s="54">
        <v>6</v>
      </c>
      <c r="E145" s="48" t="s">
        <v>51</v>
      </c>
      <c r="F145" s="9" t="s">
        <v>10</v>
      </c>
      <c r="G145" s="9" t="s">
        <v>10</v>
      </c>
      <c r="H145" s="49">
        <v>650</v>
      </c>
      <c r="I145" s="10" t="s">
        <v>45</v>
      </c>
      <c r="J145" s="34" t="s">
        <v>46</v>
      </c>
      <c r="K145" s="34"/>
      <c r="L145" s="11">
        <f t="shared" si="19"/>
        <v>2600000</v>
      </c>
      <c r="M145" s="11">
        <v>2600000</v>
      </c>
      <c r="N145" s="11">
        <v>0</v>
      </c>
      <c r="O145" s="11">
        <v>0</v>
      </c>
      <c r="P145" s="11">
        <v>0</v>
      </c>
      <c r="Q145" s="11">
        <v>0</v>
      </c>
      <c r="R145" s="11">
        <f t="shared" si="20"/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f t="shared" si="21"/>
        <v>2600000</v>
      </c>
      <c r="Y145" s="11">
        <f t="shared" si="24"/>
        <v>2600000</v>
      </c>
      <c r="Z145" s="11">
        <f t="shared" si="25"/>
        <v>0</v>
      </c>
      <c r="AA145" s="11">
        <f t="shared" si="26"/>
        <v>0</v>
      </c>
      <c r="AB145" s="11">
        <f t="shared" si="27"/>
        <v>0</v>
      </c>
      <c r="AC145" s="11">
        <f t="shared" si="28"/>
        <v>0</v>
      </c>
      <c r="AD145" s="58">
        <f t="shared" si="23"/>
        <v>0</v>
      </c>
      <c r="AE145" s="61">
        <v>0</v>
      </c>
    </row>
    <row r="146" spans="1:31" ht="60" x14ac:dyDescent="0.3">
      <c r="A146" s="35" t="s">
        <v>394</v>
      </c>
      <c r="B146" s="36" t="s">
        <v>395</v>
      </c>
      <c r="C146" s="48" t="s">
        <v>393</v>
      </c>
      <c r="D146" s="54">
        <v>6</v>
      </c>
      <c r="E146" s="48" t="s">
        <v>55</v>
      </c>
      <c r="F146" s="9" t="s">
        <v>10</v>
      </c>
      <c r="G146" s="9" t="s">
        <v>10</v>
      </c>
      <c r="H146" s="48">
        <v>200</v>
      </c>
      <c r="I146" s="10" t="s">
        <v>45</v>
      </c>
      <c r="J146" s="34"/>
      <c r="K146" s="34" t="s">
        <v>46</v>
      </c>
      <c r="L146" s="11">
        <f t="shared" si="19"/>
        <v>500000</v>
      </c>
      <c r="M146" s="11">
        <v>500000</v>
      </c>
      <c r="N146" s="11">
        <v>0</v>
      </c>
      <c r="O146" s="11">
        <v>0</v>
      </c>
      <c r="P146" s="11">
        <v>0</v>
      </c>
      <c r="Q146" s="11">
        <v>0</v>
      </c>
      <c r="R146" s="11">
        <f t="shared" si="20"/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f t="shared" si="21"/>
        <v>500000</v>
      </c>
      <c r="Y146" s="11">
        <f t="shared" si="24"/>
        <v>500000</v>
      </c>
      <c r="Z146" s="11">
        <f t="shared" si="25"/>
        <v>0</v>
      </c>
      <c r="AA146" s="11">
        <f t="shared" si="26"/>
        <v>0</v>
      </c>
      <c r="AB146" s="11">
        <f t="shared" si="27"/>
        <v>0</v>
      </c>
      <c r="AC146" s="11">
        <f t="shared" si="28"/>
        <v>0</v>
      </c>
      <c r="AD146" s="58">
        <f t="shared" si="23"/>
        <v>0</v>
      </c>
      <c r="AE146" s="61">
        <v>0</v>
      </c>
    </row>
    <row r="147" spans="1:31" ht="45" x14ac:dyDescent="0.3">
      <c r="A147" s="35" t="s">
        <v>143</v>
      </c>
      <c r="B147" s="36" t="s">
        <v>397</v>
      </c>
      <c r="C147" s="48" t="s">
        <v>396</v>
      </c>
      <c r="D147" s="54">
        <v>6</v>
      </c>
      <c r="E147" s="48" t="s">
        <v>55</v>
      </c>
      <c r="F147" s="9" t="s">
        <v>545</v>
      </c>
      <c r="G147" s="9" t="s">
        <v>544</v>
      </c>
      <c r="H147" s="48">
        <v>25</v>
      </c>
      <c r="I147" s="10" t="s">
        <v>45</v>
      </c>
      <c r="J147" s="34"/>
      <c r="K147" s="34" t="s">
        <v>46</v>
      </c>
      <c r="L147" s="11">
        <f t="shared" si="19"/>
        <v>131000</v>
      </c>
      <c r="M147" s="11">
        <v>131000</v>
      </c>
      <c r="N147" s="11">
        <v>0</v>
      </c>
      <c r="O147" s="11">
        <v>0</v>
      </c>
      <c r="P147" s="11">
        <v>0</v>
      </c>
      <c r="Q147" s="11">
        <v>0</v>
      </c>
      <c r="R147" s="11">
        <f t="shared" si="20"/>
        <v>15187.57</v>
      </c>
      <c r="S147" s="11">
        <v>15187.57</v>
      </c>
      <c r="T147" s="11">
        <v>0</v>
      </c>
      <c r="U147" s="11">
        <v>0</v>
      </c>
      <c r="V147" s="11">
        <v>0</v>
      </c>
      <c r="W147" s="11">
        <v>0</v>
      </c>
      <c r="X147" s="11">
        <f t="shared" si="21"/>
        <v>115812.43</v>
      </c>
      <c r="Y147" s="11">
        <f t="shared" si="24"/>
        <v>115812.43</v>
      </c>
      <c r="Z147" s="11">
        <f t="shared" si="25"/>
        <v>0</v>
      </c>
      <c r="AA147" s="11">
        <f t="shared" si="26"/>
        <v>0</v>
      </c>
      <c r="AB147" s="11">
        <f t="shared" si="27"/>
        <v>0</v>
      </c>
      <c r="AC147" s="11">
        <f t="shared" si="28"/>
        <v>0</v>
      </c>
      <c r="AD147" s="58">
        <f t="shared" si="23"/>
        <v>0.11593564885496183</v>
      </c>
      <c r="AE147" s="61">
        <v>0.15</v>
      </c>
    </row>
    <row r="148" spans="1:31" ht="45" x14ac:dyDescent="0.3">
      <c r="A148" s="35" t="s">
        <v>143</v>
      </c>
      <c r="B148" s="36" t="s">
        <v>106</v>
      </c>
      <c r="C148" s="48" t="s">
        <v>398</v>
      </c>
      <c r="D148" s="54">
        <v>6</v>
      </c>
      <c r="E148" s="48" t="s">
        <v>51</v>
      </c>
      <c r="F148" s="9" t="s">
        <v>10</v>
      </c>
      <c r="G148" s="9" t="s">
        <v>10</v>
      </c>
      <c r="H148" s="49">
        <v>50</v>
      </c>
      <c r="I148" s="10" t="s">
        <v>45</v>
      </c>
      <c r="J148" s="34"/>
      <c r="K148" s="34" t="s">
        <v>46</v>
      </c>
      <c r="L148" s="11">
        <f t="shared" si="19"/>
        <v>400000</v>
      </c>
      <c r="M148" s="11">
        <v>400000</v>
      </c>
      <c r="N148" s="11">
        <v>0</v>
      </c>
      <c r="O148" s="11">
        <v>0</v>
      </c>
      <c r="P148" s="11">
        <v>0</v>
      </c>
      <c r="Q148" s="11">
        <v>0</v>
      </c>
      <c r="R148" s="11">
        <f t="shared" si="20"/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f t="shared" si="21"/>
        <v>400000</v>
      </c>
      <c r="Y148" s="11">
        <f t="shared" si="24"/>
        <v>400000</v>
      </c>
      <c r="Z148" s="11">
        <f t="shared" si="25"/>
        <v>0</v>
      </c>
      <c r="AA148" s="11">
        <f t="shared" si="26"/>
        <v>0</v>
      </c>
      <c r="AB148" s="11">
        <f t="shared" si="27"/>
        <v>0</v>
      </c>
      <c r="AC148" s="11">
        <f t="shared" si="28"/>
        <v>0</v>
      </c>
      <c r="AD148" s="58">
        <f t="shared" si="23"/>
        <v>0</v>
      </c>
      <c r="AE148" s="61">
        <v>0</v>
      </c>
    </row>
    <row r="149" spans="1:31" ht="45" x14ac:dyDescent="0.3">
      <c r="A149" s="35" t="s">
        <v>143</v>
      </c>
      <c r="B149" s="36" t="s">
        <v>368</v>
      </c>
      <c r="C149" s="48" t="s">
        <v>399</v>
      </c>
      <c r="D149" s="54">
        <v>6</v>
      </c>
      <c r="E149" s="48" t="s">
        <v>51</v>
      </c>
      <c r="F149" s="9" t="s">
        <v>10</v>
      </c>
      <c r="G149" s="9" t="s">
        <v>10</v>
      </c>
      <c r="H149" s="49">
        <v>250</v>
      </c>
      <c r="I149" s="10" t="s">
        <v>45</v>
      </c>
      <c r="J149" s="34"/>
      <c r="K149" s="34" t="s">
        <v>46</v>
      </c>
      <c r="L149" s="11">
        <f t="shared" si="19"/>
        <v>1000000</v>
      </c>
      <c r="M149" s="11">
        <v>1000000</v>
      </c>
      <c r="N149" s="11">
        <v>0</v>
      </c>
      <c r="O149" s="11">
        <v>0</v>
      </c>
      <c r="P149" s="11">
        <v>0</v>
      </c>
      <c r="Q149" s="11">
        <v>0</v>
      </c>
      <c r="R149" s="11">
        <f t="shared" si="20"/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f t="shared" si="21"/>
        <v>1000000</v>
      </c>
      <c r="Y149" s="11">
        <f t="shared" si="24"/>
        <v>1000000</v>
      </c>
      <c r="Z149" s="11">
        <f t="shared" si="25"/>
        <v>0</v>
      </c>
      <c r="AA149" s="11">
        <f t="shared" si="26"/>
        <v>0</v>
      </c>
      <c r="AB149" s="11">
        <f t="shared" si="27"/>
        <v>0</v>
      </c>
      <c r="AC149" s="11">
        <f t="shared" si="28"/>
        <v>0</v>
      </c>
      <c r="AD149" s="58">
        <f t="shared" si="23"/>
        <v>0</v>
      </c>
      <c r="AE149" s="61">
        <v>0</v>
      </c>
    </row>
    <row r="150" spans="1:31" ht="45" x14ac:dyDescent="0.3">
      <c r="A150" s="35" t="s">
        <v>184</v>
      </c>
      <c r="B150" s="36" t="s">
        <v>401</v>
      </c>
      <c r="C150" s="48" t="s">
        <v>400</v>
      </c>
      <c r="D150" s="54">
        <v>6</v>
      </c>
      <c r="E150" s="48" t="s">
        <v>55</v>
      </c>
      <c r="F150" s="9">
        <v>12201</v>
      </c>
      <c r="G150" s="9" t="s">
        <v>513</v>
      </c>
      <c r="H150" s="49">
        <v>50</v>
      </c>
      <c r="I150" s="10" t="s">
        <v>45</v>
      </c>
      <c r="J150" s="34"/>
      <c r="K150" s="34" t="s">
        <v>46</v>
      </c>
      <c r="L150" s="11">
        <f t="shared" si="19"/>
        <v>300000</v>
      </c>
      <c r="M150" s="11">
        <v>300000</v>
      </c>
      <c r="N150" s="11">
        <v>0</v>
      </c>
      <c r="O150" s="11">
        <v>0</v>
      </c>
      <c r="P150" s="11">
        <v>0</v>
      </c>
      <c r="Q150" s="11">
        <v>0</v>
      </c>
      <c r="R150" s="11">
        <f t="shared" si="20"/>
        <v>31496.57</v>
      </c>
      <c r="S150" s="11">
        <v>31496.57</v>
      </c>
      <c r="T150" s="11">
        <v>0</v>
      </c>
      <c r="U150" s="11">
        <v>0</v>
      </c>
      <c r="V150" s="11">
        <v>0</v>
      </c>
      <c r="W150" s="11">
        <v>0</v>
      </c>
      <c r="X150" s="11">
        <f t="shared" si="21"/>
        <v>268503.43</v>
      </c>
      <c r="Y150" s="11">
        <f t="shared" si="24"/>
        <v>268503.43</v>
      </c>
      <c r="Z150" s="11">
        <f t="shared" si="25"/>
        <v>0</v>
      </c>
      <c r="AA150" s="11">
        <f t="shared" si="26"/>
        <v>0</v>
      </c>
      <c r="AB150" s="11">
        <f t="shared" si="27"/>
        <v>0</v>
      </c>
      <c r="AC150" s="11">
        <f t="shared" si="28"/>
        <v>0</v>
      </c>
      <c r="AD150" s="58">
        <f t="shared" si="23"/>
        <v>0.10498856666666667</v>
      </c>
      <c r="AE150" s="61">
        <v>0.15</v>
      </c>
    </row>
    <row r="151" spans="1:31" ht="45" x14ac:dyDescent="0.3">
      <c r="A151" s="35" t="s">
        <v>403</v>
      </c>
      <c r="B151" s="36" t="s">
        <v>404</v>
      </c>
      <c r="C151" s="48" t="s">
        <v>402</v>
      </c>
      <c r="D151" s="54">
        <v>6</v>
      </c>
      <c r="E151" s="48" t="s">
        <v>51</v>
      </c>
      <c r="F151" s="9" t="s">
        <v>10</v>
      </c>
      <c r="G151" s="9" t="s">
        <v>10</v>
      </c>
      <c r="H151" s="48">
        <v>200</v>
      </c>
      <c r="I151" s="10" t="s">
        <v>45</v>
      </c>
      <c r="J151" s="34" t="s">
        <v>46</v>
      </c>
      <c r="K151" s="34"/>
      <c r="L151" s="11">
        <f t="shared" si="19"/>
        <v>1058000</v>
      </c>
      <c r="M151" s="11">
        <v>1058000</v>
      </c>
      <c r="N151" s="11">
        <v>0</v>
      </c>
      <c r="O151" s="11">
        <v>0</v>
      </c>
      <c r="P151" s="11">
        <v>0</v>
      </c>
      <c r="Q151" s="11">
        <v>0</v>
      </c>
      <c r="R151" s="11">
        <f t="shared" si="20"/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f t="shared" si="21"/>
        <v>1058000</v>
      </c>
      <c r="Y151" s="11">
        <f t="shared" si="24"/>
        <v>1058000</v>
      </c>
      <c r="Z151" s="11">
        <f t="shared" si="25"/>
        <v>0</v>
      </c>
      <c r="AA151" s="11">
        <f t="shared" si="26"/>
        <v>0</v>
      </c>
      <c r="AB151" s="11">
        <f t="shared" si="27"/>
        <v>0</v>
      </c>
      <c r="AC151" s="11">
        <f t="shared" si="28"/>
        <v>0</v>
      </c>
      <c r="AD151" s="58">
        <f t="shared" si="23"/>
        <v>0</v>
      </c>
      <c r="AE151" s="61">
        <v>0</v>
      </c>
    </row>
    <row r="152" spans="1:31" ht="120" x14ac:dyDescent="0.3">
      <c r="A152" s="35" t="s">
        <v>193</v>
      </c>
      <c r="B152" s="36" t="s">
        <v>406</v>
      </c>
      <c r="C152" s="48" t="s">
        <v>405</v>
      </c>
      <c r="D152" s="54">
        <v>6</v>
      </c>
      <c r="E152" s="48" t="s">
        <v>51</v>
      </c>
      <c r="F152" s="9" t="s">
        <v>10</v>
      </c>
      <c r="G152" s="9" t="s">
        <v>10</v>
      </c>
      <c r="H152" s="49">
        <v>120</v>
      </c>
      <c r="I152" s="10" t="s">
        <v>45</v>
      </c>
      <c r="J152" s="34" t="s">
        <v>46</v>
      </c>
      <c r="K152" s="34"/>
      <c r="L152" s="11">
        <f t="shared" si="19"/>
        <v>665000</v>
      </c>
      <c r="M152" s="11">
        <v>665000</v>
      </c>
      <c r="N152" s="11">
        <v>0</v>
      </c>
      <c r="O152" s="11">
        <v>0</v>
      </c>
      <c r="P152" s="11">
        <v>0</v>
      </c>
      <c r="Q152" s="11">
        <v>0</v>
      </c>
      <c r="R152" s="11">
        <f t="shared" si="20"/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f t="shared" si="21"/>
        <v>665000</v>
      </c>
      <c r="Y152" s="11">
        <f t="shared" si="24"/>
        <v>665000</v>
      </c>
      <c r="Z152" s="11">
        <f t="shared" si="25"/>
        <v>0</v>
      </c>
      <c r="AA152" s="11">
        <f t="shared" si="26"/>
        <v>0</v>
      </c>
      <c r="AB152" s="11">
        <f t="shared" si="27"/>
        <v>0</v>
      </c>
      <c r="AC152" s="11">
        <f t="shared" si="28"/>
        <v>0</v>
      </c>
      <c r="AD152" s="58">
        <f t="shared" si="23"/>
        <v>0</v>
      </c>
      <c r="AE152" s="61">
        <v>0</v>
      </c>
    </row>
    <row r="153" spans="1:31" ht="45" x14ac:dyDescent="0.3">
      <c r="A153" s="35" t="s">
        <v>193</v>
      </c>
      <c r="B153" s="36" t="s">
        <v>408</v>
      </c>
      <c r="C153" s="48" t="s">
        <v>407</v>
      </c>
      <c r="D153" s="54">
        <v>6</v>
      </c>
      <c r="E153" s="48" t="s">
        <v>51</v>
      </c>
      <c r="F153" s="9" t="s">
        <v>10</v>
      </c>
      <c r="G153" s="9" t="s">
        <v>10</v>
      </c>
      <c r="H153" s="48">
        <v>20</v>
      </c>
      <c r="I153" s="10" t="s">
        <v>45</v>
      </c>
      <c r="J153" s="34" t="s">
        <v>46</v>
      </c>
      <c r="K153" s="34"/>
      <c r="L153" s="11">
        <f t="shared" si="19"/>
        <v>20000</v>
      </c>
      <c r="M153" s="11">
        <v>20000</v>
      </c>
      <c r="N153" s="11">
        <v>0</v>
      </c>
      <c r="O153" s="11">
        <v>0</v>
      </c>
      <c r="P153" s="11">
        <v>0</v>
      </c>
      <c r="Q153" s="11">
        <v>0</v>
      </c>
      <c r="R153" s="11">
        <f t="shared" si="20"/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f t="shared" si="21"/>
        <v>20000</v>
      </c>
      <c r="Y153" s="11">
        <f t="shared" si="24"/>
        <v>20000</v>
      </c>
      <c r="Z153" s="11">
        <f t="shared" si="25"/>
        <v>0</v>
      </c>
      <c r="AA153" s="11">
        <f t="shared" si="26"/>
        <v>0</v>
      </c>
      <c r="AB153" s="11">
        <f t="shared" si="27"/>
        <v>0</v>
      </c>
      <c r="AC153" s="11">
        <f t="shared" si="28"/>
        <v>0</v>
      </c>
      <c r="AD153" s="58">
        <f t="shared" si="23"/>
        <v>0</v>
      </c>
      <c r="AE153" s="61">
        <v>0</v>
      </c>
    </row>
    <row r="154" spans="1:31" ht="75" x14ac:dyDescent="0.3">
      <c r="A154" s="35" t="s">
        <v>410</v>
      </c>
      <c r="B154" s="36" t="s">
        <v>411</v>
      </c>
      <c r="C154" s="48" t="s">
        <v>409</v>
      </c>
      <c r="D154" s="54">
        <v>6</v>
      </c>
      <c r="E154" s="48" t="s">
        <v>55</v>
      </c>
      <c r="F154" s="9" t="s">
        <v>10</v>
      </c>
      <c r="G154" s="9" t="s">
        <v>10</v>
      </c>
      <c r="H154" s="49">
        <v>400</v>
      </c>
      <c r="I154" s="10" t="s">
        <v>45</v>
      </c>
      <c r="J154" s="34"/>
      <c r="K154" s="34" t="s">
        <v>46</v>
      </c>
      <c r="L154" s="11">
        <f t="shared" si="19"/>
        <v>1500000</v>
      </c>
      <c r="M154" s="11">
        <v>1500000</v>
      </c>
      <c r="N154" s="11">
        <v>0</v>
      </c>
      <c r="O154" s="11">
        <v>0</v>
      </c>
      <c r="P154" s="11">
        <v>0</v>
      </c>
      <c r="Q154" s="11">
        <v>0</v>
      </c>
      <c r="R154" s="11">
        <f t="shared" si="20"/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f t="shared" si="21"/>
        <v>1500000</v>
      </c>
      <c r="Y154" s="11">
        <f t="shared" si="24"/>
        <v>1500000</v>
      </c>
      <c r="Z154" s="11">
        <f t="shared" si="25"/>
        <v>0</v>
      </c>
      <c r="AA154" s="11">
        <f t="shared" si="26"/>
        <v>0</v>
      </c>
      <c r="AB154" s="11">
        <f t="shared" si="27"/>
        <v>0</v>
      </c>
      <c r="AC154" s="11">
        <f t="shared" si="28"/>
        <v>0</v>
      </c>
      <c r="AD154" s="58">
        <f t="shared" si="23"/>
        <v>0</v>
      </c>
      <c r="AE154" s="61">
        <v>0</v>
      </c>
    </row>
    <row r="155" spans="1:31" ht="60" x14ac:dyDescent="0.3">
      <c r="A155" s="35" t="s">
        <v>413</v>
      </c>
      <c r="B155" s="36" t="s">
        <v>414</v>
      </c>
      <c r="C155" s="48" t="s">
        <v>412</v>
      </c>
      <c r="D155" s="54">
        <v>6</v>
      </c>
      <c r="E155" s="48" t="s">
        <v>55</v>
      </c>
      <c r="F155" s="9">
        <v>12201</v>
      </c>
      <c r="G155" s="9" t="s">
        <v>513</v>
      </c>
      <c r="H155" s="48">
        <v>119</v>
      </c>
      <c r="I155" s="10" t="s">
        <v>45</v>
      </c>
      <c r="J155" s="34"/>
      <c r="K155" s="34" t="s">
        <v>46</v>
      </c>
      <c r="L155" s="11">
        <f t="shared" si="19"/>
        <v>700000</v>
      </c>
      <c r="M155" s="11">
        <v>700000</v>
      </c>
      <c r="N155" s="11">
        <v>0</v>
      </c>
      <c r="O155" s="11">
        <v>0</v>
      </c>
      <c r="P155" s="11">
        <v>0</v>
      </c>
      <c r="Q155" s="11">
        <v>0</v>
      </c>
      <c r="R155" s="11">
        <f t="shared" si="20"/>
        <v>16242.75</v>
      </c>
      <c r="S155" s="11">
        <v>16242.75</v>
      </c>
      <c r="T155" s="11">
        <v>0</v>
      </c>
      <c r="U155" s="11">
        <v>0</v>
      </c>
      <c r="V155" s="11">
        <v>0</v>
      </c>
      <c r="W155" s="11">
        <v>0</v>
      </c>
      <c r="X155" s="11">
        <f t="shared" si="21"/>
        <v>683757.25</v>
      </c>
      <c r="Y155" s="11">
        <f t="shared" si="24"/>
        <v>683757.25</v>
      </c>
      <c r="Z155" s="11">
        <f t="shared" si="25"/>
        <v>0</v>
      </c>
      <c r="AA155" s="11">
        <f t="shared" si="26"/>
        <v>0</v>
      </c>
      <c r="AB155" s="11">
        <f t="shared" si="27"/>
        <v>0</v>
      </c>
      <c r="AC155" s="11">
        <f t="shared" si="28"/>
        <v>0</v>
      </c>
      <c r="AD155" s="58">
        <f t="shared" si="23"/>
        <v>2.320392857142857E-2</v>
      </c>
      <c r="AE155" s="61">
        <v>0.05</v>
      </c>
    </row>
    <row r="156" spans="1:31" ht="75" x14ac:dyDescent="0.3">
      <c r="A156" s="35" t="s">
        <v>416</v>
      </c>
      <c r="B156" s="36" t="s">
        <v>254</v>
      </c>
      <c r="C156" s="48" t="s">
        <v>415</v>
      </c>
      <c r="D156" s="54">
        <v>6</v>
      </c>
      <c r="E156" s="48" t="s">
        <v>55</v>
      </c>
      <c r="F156" s="9" t="s">
        <v>10</v>
      </c>
      <c r="G156" s="9" t="s">
        <v>10</v>
      </c>
      <c r="H156" s="48">
        <v>85</v>
      </c>
      <c r="I156" s="10" t="s">
        <v>45</v>
      </c>
      <c r="J156" s="34"/>
      <c r="K156" s="34" t="s">
        <v>46</v>
      </c>
      <c r="L156" s="11">
        <f t="shared" si="19"/>
        <v>450000</v>
      </c>
      <c r="M156" s="11">
        <v>450000</v>
      </c>
      <c r="N156" s="11">
        <v>0</v>
      </c>
      <c r="O156" s="11">
        <v>0</v>
      </c>
      <c r="P156" s="11">
        <v>0</v>
      </c>
      <c r="Q156" s="11">
        <v>0</v>
      </c>
      <c r="R156" s="11">
        <f t="shared" si="20"/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f t="shared" si="21"/>
        <v>450000</v>
      </c>
      <c r="Y156" s="11">
        <f t="shared" si="24"/>
        <v>450000</v>
      </c>
      <c r="Z156" s="11">
        <f t="shared" si="25"/>
        <v>0</v>
      </c>
      <c r="AA156" s="11">
        <f t="shared" si="26"/>
        <v>0</v>
      </c>
      <c r="AB156" s="11">
        <f t="shared" si="27"/>
        <v>0</v>
      </c>
      <c r="AC156" s="11">
        <f t="shared" si="28"/>
        <v>0</v>
      </c>
      <c r="AD156" s="58">
        <f t="shared" si="23"/>
        <v>0</v>
      </c>
      <c r="AE156" s="61">
        <v>0</v>
      </c>
    </row>
    <row r="157" spans="1:31" ht="105" x14ac:dyDescent="0.3">
      <c r="A157" s="35" t="s">
        <v>418</v>
      </c>
      <c r="B157" s="36" t="s">
        <v>419</v>
      </c>
      <c r="C157" s="48" t="s">
        <v>417</v>
      </c>
      <c r="D157" s="54">
        <v>6</v>
      </c>
      <c r="E157" s="48" t="s">
        <v>55</v>
      </c>
      <c r="F157" s="9" t="s">
        <v>10</v>
      </c>
      <c r="G157" s="9" t="s">
        <v>10</v>
      </c>
      <c r="H157" s="48">
        <v>100</v>
      </c>
      <c r="I157" s="10" t="s">
        <v>45</v>
      </c>
      <c r="J157" s="34"/>
      <c r="K157" s="34" t="s">
        <v>46</v>
      </c>
      <c r="L157" s="11">
        <f t="shared" si="19"/>
        <v>300000</v>
      </c>
      <c r="M157" s="11">
        <v>300000</v>
      </c>
      <c r="N157" s="11">
        <v>0</v>
      </c>
      <c r="O157" s="11">
        <v>0</v>
      </c>
      <c r="P157" s="11">
        <v>0</v>
      </c>
      <c r="Q157" s="11">
        <v>0</v>
      </c>
      <c r="R157" s="11">
        <f t="shared" si="20"/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f t="shared" si="21"/>
        <v>300000</v>
      </c>
      <c r="Y157" s="11">
        <f t="shared" si="24"/>
        <v>300000</v>
      </c>
      <c r="Z157" s="11">
        <f t="shared" si="25"/>
        <v>0</v>
      </c>
      <c r="AA157" s="11">
        <f t="shared" si="26"/>
        <v>0</v>
      </c>
      <c r="AB157" s="11">
        <f t="shared" si="27"/>
        <v>0</v>
      </c>
      <c r="AC157" s="11">
        <f t="shared" si="28"/>
        <v>0</v>
      </c>
      <c r="AD157" s="58">
        <f t="shared" si="23"/>
        <v>0</v>
      </c>
      <c r="AE157" s="61">
        <v>0</v>
      </c>
    </row>
    <row r="158" spans="1:31" ht="90" x14ac:dyDescent="0.3">
      <c r="A158" s="35" t="s">
        <v>421</v>
      </c>
      <c r="B158" s="36" t="s">
        <v>422</v>
      </c>
      <c r="C158" s="48" t="s">
        <v>420</v>
      </c>
      <c r="D158" s="54">
        <v>6</v>
      </c>
      <c r="E158" s="48" t="s">
        <v>55</v>
      </c>
      <c r="F158" s="9" t="s">
        <v>10</v>
      </c>
      <c r="G158" s="9" t="s">
        <v>10</v>
      </c>
      <c r="H158" s="48">
        <v>40</v>
      </c>
      <c r="I158" s="10" t="s">
        <v>45</v>
      </c>
      <c r="J158" s="34"/>
      <c r="K158" s="34" t="s">
        <v>46</v>
      </c>
      <c r="L158" s="11">
        <f t="shared" si="19"/>
        <v>150000</v>
      </c>
      <c r="M158" s="11">
        <v>150000</v>
      </c>
      <c r="N158" s="11">
        <v>0</v>
      </c>
      <c r="O158" s="11">
        <v>0</v>
      </c>
      <c r="P158" s="11">
        <v>0</v>
      </c>
      <c r="Q158" s="11">
        <v>0</v>
      </c>
      <c r="R158" s="11">
        <f t="shared" si="20"/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f t="shared" si="21"/>
        <v>150000</v>
      </c>
      <c r="Y158" s="11">
        <f t="shared" si="24"/>
        <v>150000</v>
      </c>
      <c r="Z158" s="11">
        <f t="shared" si="25"/>
        <v>0</v>
      </c>
      <c r="AA158" s="11">
        <f t="shared" si="26"/>
        <v>0</v>
      </c>
      <c r="AB158" s="11">
        <f t="shared" si="27"/>
        <v>0</v>
      </c>
      <c r="AC158" s="11">
        <f t="shared" si="28"/>
        <v>0</v>
      </c>
      <c r="AD158" s="58">
        <f t="shared" si="23"/>
        <v>0</v>
      </c>
      <c r="AE158" s="61">
        <v>0</v>
      </c>
    </row>
    <row r="159" spans="1:31" ht="75" x14ac:dyDescent="0.3">
      <c r="A159" s="35" t="s">
        <v>424</v>
      </c>
      <c r="B159" s="36" t="s">
        <v>425</v>
      </c>
      <c r="C159" s="48" t="s">
        <v>423</v>
      </c>
      <c r="D159" s="54">
        <v>6</v>
      </c>
      <c r="E159" s="48" t="s">
        <v>55</v>
      </c>
      <c r="F159" s="9">
        <v>12201</v>
      </c>
      <c r="G159" s="9" t="s">
        <v>513</v>
      </c>
      <c r="H159" s="48">
        <v>300</v>
      </c>
      <c r="I159" s="10" t="s">
        <v>45</v>
      </c>
      <c r="J159" s="34"/>
      <c r="K159" s="34" t="s">
        <v>46</v>
      </c>
      <c r="L159" s="11">
        <f t="shared" si="19"/>
        <v>200000</v>
      </c>
      <c r="M159" s="11">
        <v>200000</v>
      </c>
      <c r="N159" s="11">
        <v>0</v>
      </c>
      <c r="O159" s="11">
        <v>0</v>
      </c>
      <c r="P159" s="11">
        <v>0</v>
      </c>
      <c r="Q159" s="11">
        <v>0</v>
      </c>
      <c r="R159" s="11">
        <f t="shared" si="20"/>
        <v>20153.07</v>
      </c>
      <c r="S159" s="11">
        <v>20153.07</v>
      </c>
      <c r="T159" s="11">
        <v>0</v>
      </c>
      <c r="U159" s="11">
        <v>0</v>
      </c>
      <c r="V159" s="11">
        <v>0</v>
      </c>
      <c r="W159" s="11">
        <v>0</v>
      </c>
      <c r="X159" s="11">
        <f t="shared" si="21"/>
        <v>179846.93</v>
      </c>
      <c r="Y159" s="11">
        <f t="shared" si="24"/>
        <v>179846.93</v>
      </c>
      <c r="Z159" s="11">
        <f t="shared" si="25"/>
        <v>0</v>
      </c>
      <c r="AA159" s="11">
        <f t="shared" si="26"/>
        <v>0</v>
      </c>
      <c r="AB159" s="11">
        <f t="shared" si="27"/>
        <v>0</v>
      </c>
      <c r="AC159" s="11">
        <f t="shared" si="28"/>
        <v>0</v>
      </c>
      <c r="AD159" s="58">
        <f t="shared" si="23"/>
        <v>0.10076535</v>
      </c>
      <c r="AE159" s="61">
        <v>0.15</v>
      </c>
    </row>
    <row r="160" spans="1:31" ht="90" x14ac:dyDescent="0.3">
      <c r="A160" s="35" t="s">
        <v>427</v>
      </c>
      <c r="B160" s="36" t="s">
        <v>428</v>
      </c>
      <c r="C160" s="48" t="s">
        <v>426</v>
      </c>
      <c r="D160" s="54">
        <v>6</v>
      </c>
      <c r="E160" s="48" t="s">
        <v>51</v>
      </c>
      <c r="F160" s="9" t="s">
        <v>10</v>
      </c>
      <c r="G160" s="9" t="s">
        <v>10</v>
      </c>
      <c r="H160" s="48">
        <v>60</v>
      </c>
      <c r="I160" s="10" t="s">
        <v>45</v>
      </c>
      <c r="J160" s="34"/>
      <c r="K160" s="34" t="s">
        <v>46</v>
      </c>
      <c r="L160" s="11">
        <f t="shared" si="19"/>
        <v>300000</v>
      </c>
      <c r="M160" s="11">
        <v>300000</v>
      </c>
      <c r="N160" s="11">
        <v>0</v>
      </c>
      <c r="O160" s="11">
        <v>0</v>
      </c>
      <c r="P160" s="11">
        <v>0</v>
      </c>
      <c r="Q160" s="11">
        <v>0</v>
      </c>
      <c r="R160" s="11">
        <f t="shared" si="20"/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f t="shared" si="21"/>
        <v>300000</v>
      </c>
      <c r="Y160" s="11">
        <f t="shared" si="24"/>
        <v>300000</v>
      </c>
      <c r="Z160" s="11">
        <f t="shared" si="25"/>
        <v>0</v>
      </c>
      <c r="AA160" s="11">
        <f t="shared" si="26"/>
        <v>0</v>
      </c>
      <c r="AB160" s="11">
        <f t="shared" si="27"/>
        <v>0</v>
      </c>
      <c r="AC160" s="11">
        <f t="shared" si="28"/>
        <v>0</v>
      </c>
      <c r="AD160" s="58">
        <f t="shared" si="23"/>
        <v>0</v>
      </c>
      <c r="AE160" s="61">
        <v>0</v>
      </c>
    </row>
    <row r="161" spans="1:31" ht="75" x14ac:dyDescent="0.3">
      <c r="A161" s="35" t="s">
        <v>430</v>
      </c>
      <c r="B161" s="36" t="s">
        <v>191</v>
      </c>
      <c r="C161" s="48" t="s">
        <v>429</v>
      </c>
      <c r="D161" s="54">
        <v>6</v>
      </c>
      <c r="E161" s="48" t="s">
        <v>55</v>
      </c>
      <c r="F161" s="9">
        <v>24601</v>
      </c>
      <c r="G161" s="9" t="s">
        <v>546</v>
      </c>
      <c r="H161" s="48">
        <v>5000</v>
      </c>
      <c r="I161" s="10" t="s">
        <v>45</v>
      </c>
      <c r="J161" s="34"/>
      <c r="K161" s="34" t="s">
        <v>46</v>
      </c>
      <c r="L161" s="11">
        <f t="shared" si="19"/>
        <v>607044</v>
      </c>
      <c r="M161" s="11">
        <v>607044</v>
      </c>
      <c r="N161" s="11">
        <v>0</v>
      </c>
      <c r="O161" s="11">
        <v>0</v>
      </c>
      <c r="P161" s="11">
        <v>0</v>
      </c>
      <c r="Q161" s="11">
        <v>0</v>
      </c>
      <c r="R161" s="11">
        <f t="shared" si="20"/>
        <v>347805.13</v>
      </c>
      <c r="S161" s="11">
        <v>347805.13</v>
      </c>
      <c r="T161" s="11">
        <v>0</v>
      </c>
      <c r="U161" s="11">
        <v>0</v>
      </c>
      <c r="V161" s="11">
        <v>0</v>
      </c>
      <c r="W161" s="11">
        <v>0</v>
      </c>
      <c r="X161" s="11">
        <f t="shared" si="21"/>
        <v>259238.87</v>
      </c>
      <c r="Y161" s="11">
        <f t="shared" si="24"/>
        <v>259238.87</v>
      </c>
      <c r="Z161" s="11">
        <f t="shared" si="25"/>
        <v>0</v>
      </c>
      <c r="AA161" s="11">
        <f t="shared" si="26"/>
        <v>0</v>
      </c>
      <c r="AB161" s="11">
        <f t="shared" si="27"/>
        <v>0</v>
      </c>
      <c r="AC161" s="11">
        <f t="shared" si="28"/>
        <v>0</v>
      </c>
      <c r="AD161" s="58">
        <f t="shared" si="23"/>
        <v>0.57294879778072105</v>
      </c>
      <c r="AE161" s="61">
        <v>0.6</v>
      </c>
    </row>
    <row r="162" spans="1:31" ht="75" x14ac:dyDescent="0.3">
      <c r="A162" s="35" t="s">
        <v>432</v>
      </c>
      <c r="B162" s="36" t="s">
        <v>433</v>
      </c>
      <c r="C162" s="48" t="s">
        <v>431</v>
      </c>
      <c r="D162" s="54">
        <v>6</v>
      </c>
      <c r="E162" s="48" t="s">
        <v>51</v>
      </c>
      <c r="F162" s="9" t="s">
        <v>10</v>
      </c>
      <c r="G162" s="9" t="s">
        <v>10</v>
      </c>
      <c r="H162" s="48">
        <v>250</v>
      </c>
      <c r="I162" s="10" t="s">
        <v>45</v>
      </c>
      <c r="J162" s="34"/>
      <c r="K162" s="34" t="s">
        <v>46</v>
      </c>
      <c r="L162" s="11">
        <f t="shared" si="19"/>
        <v>830520</v>
      </c>
      <c r="M162" s="11">
        <v>830520</v>
      </c>
      <c r="N162" s="11">
        <v>0</v>
      </c>
      <c r="O162" s="11">
        <v>0</v>
      </c>
      <c r="P162" s="11">
        <v>0</v>
      </c>
      <c r="Q162" s="11">
        <v>0</v>
      </c>
      <c r="R162" s="11">
        <f t="shared" si="20"/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f t="shared" si="21"/>
        <v>830520</v>
      </c>
      <c r="Y162" s="11">
        <f t="shared" si="24"/>
        <v>830520</v>
      </c>
      <c r="Z162" s="11">
        <f t="shared" si="25"/>
        <v>0</v>
      </c>
      <c r="AA162" s="11">
        <f t="shared" si="26"/>
        <v>0</v>
      </c>
      <c r="AB162" s="11">
        <f t="shared" si="27"/>
        <v>0</v>
      </c>
      <c r="AC162" s="11">
        <f t="shared" si="28"/>
        <v>0</v>
      </c>
      <c r="AD162" s="58">
        <f t="shared" si="23"/>
        <v>0</v>
      </c>
      <c r="AE162" s="61">
        <v>0</v>
      </c>
    </row>
    <row r="163" spans="1:31" ht="45" x14ac:dyDescent="0.3">
      <c r="A163" s="35" t="s">
        <v>435</v>
      </c>
      <c r="B163" s="36" t="s">
        <v>81</v>
      </c>
      <c r="C163" s="48" t="s">
        <v>434</v>
      </c>
      <c r="D163" s="54">
        <v>6</v>
      </c>
      <c r="E163" s="48" t="s">
        <v>51</v>
      </c>
      <c r="F163" s="9" t="s">
        <v>10</v>
      </c>
      <c r="G163" s="9" t="s">
        <v>10</v>
      </c>
      <c r="H163" s="48">
        <v>180</v>
      </c>
      <c r="I163" s="10" t="s">
        <v>45</v>
      </c>
      <c r="J163" s="34"/>
      <c r="K163" s="34" t="s">
        <v>46</v>
      </c>
      <c r="L163" s="11">
        <f t="shared" si="19"/>
        <v>300000</v>
      </c>
      <c r="M163" s="11">
        <v>300000</v>
      </c>
      <c r="N163" s="11">
        <v>0</v>
      </c>
      <c r="O163" s="11">
        <v>0</v>
      </c>
      <c r="P163" s="11">
        <v>0</v>
      </c>
      <c r="Q163" s="11">
        <v>0</v>
      </c>
      <c r="R163" s="11">
        <f t="shared" si="20"/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f t="shared" si="21"/>
        <v>300000</v>
      </c>
      <c r="Y163" s="11">
        <f t="shared" si="24"/>
        <v>300000</v>
      </c>
      <c r="Z163" s="11">
        <f t="shared" si="25"/>
        <v>0</v>
      </c>
      <c r="AA163" s="11">
        <f t="shared" si="26"/>
        <v>0</v>
      </c>
      <c r="AB163" s="11">
        <f t="shared" si="27"/>
        <v>0</v>
      </c>
      <c r="AC163" s="11">
        <f t="shared" si="28"/>
        <v>0</v>
      </c>
      <c r="AD163" s="58">
        <f t="shared" si="23"/>
        <v>0</v>
      </c>
      <c r="AE163" s="61">
        <v>0</v>
      </c>
    </row>
    <row r="164" spans="1:31" ht="105" x14ac:dyDescent="0.3">
      <c r="A164" s="51" t="s">
        <v>472</v>
      </c>
      <c r="B164" s="51" t="s">
        <v>473</v>
      </c>
      <c r="C164" s="50" t="s">
        <v>467</v>
      </c>
      <c r="D164" s="54">
        <v>20</v>
      </c>
      <c r="E164" s="50" t="s">
        <v>55</v>
      </c>
      <c r="F164" s="9" t="s">
        <v>10</v>
      </c>
      <c r="G164" s="9" t="s">
        <v>10</v>
      </c>
      <c r="H164" s="50">
        <v>1000</v>
      </c>
      <c r="I164" s="10" t="s">
        <v>45</v>
      </c>
      <c r="J164" s="34" t="s">
        <v>46</v>
      </c>
      <c r="K164" s="34"/>
      <c r="L164" s="11">
        <f t="shared" ref="L164:L173" si="29">SUM(M164:Q164)</f>
        <v>45309.98</v>
      </c>
      <c r="M164" s="11">
        <v>13592.99</v>
      </c>
      <c r="N164" s="11">
        <v>0</v>
      </c>
      <c r="O164" s="11">
        <v>0</v>
      </c>
      <c r="P164" s="11">
        <v>31716.99</v>
      </c>
      <c r="Q164" s="11">
        <v>0</v>
      </c>
      <c r="R164" s="11">
        <f t="shared" ref="R164:R173" si="30">SUM(S164:W164)</f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f t="shared" ref="X164:X173" si="31">L164-R164</f>
        <v>45309.98</v>
      </c>
      <c r="Y164" s="11">
        <f t="shared" si="24"/>
        <v>13592.99</v>
      </c>
      <c r="Z164" s="11">
        <f t="shared" si="25"/>
        <v>0</v>
      </c>
      <c r="AA164" s="11">
        <f t="shared" si="26"/>
        <v>0</v>
      </c>
      <c r="AB164" s="11">
        <f t="shared" si="27"/>
        <v>31716.99</v>
      </c>
      <c r="AC164" s="11">
        <f t="shared" si="28"/>
        <v>0</v>
      </c>
      <c r="AD164" s="58">
        <f t="shared" si="23"/>
        <v>0</v>
      </c>
      <c r="AE164" s="61">
        <v>0</v>
      </c>
    </row>
    <row r="165" spans="1:31" ht="105" x14ac:dyDescent="0.3">
      <c r="A165" s="52" t="s">
        <v>472</v>
      </c>
      <c r="B165" s="52" t="s">
        <v>474</v>
      </c>
      <c r="C165" s="50" t="s">
        <v>468</v>
      </c>
      <c r="D165" s="54">
        <v>20</v>
      </c>
      <c r="E165" s="50" t="s">
        <v>55</v>
      </c>
      <c r="F165" s="9" t="s">
        <v>10</v>
      </c>
      <c r="G165" s="9" t="s">
        <v>10</v>
      </c>
      <c r="H165" s="53">
        <v>100</v>
      </c>
      <c r="I165" s="10" t="s">
        <v>45</v>
      </c>
      <c r="J165" s="34" t="s">
        <v>46</v>
      </c>
      <c r="K165" s="34"/>
      <c r="L165" s="11">
        <f t="shared" si="29"/>
        <v>64315.34</v>
      </c>
      <c r="M165" s="11">
        <v>19294.599999999999</v>
      </c>
      <c r="N165" s="11">
        <v>0</v>
      </c>
      <c r="O165" s="11">
        <v>0</v>
      </c>
      <c r="P165" s="11">
        <v>45020.74</v>
      </c>
      <c r="Q165" s="11">
        <v>0</v>
      </c>
      <c r="R165" s="11">
        <f t="shared" si="30"/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f t="shared" si="31"/>
        <v>64315.34</v>
      </c>
      <c r="Y165" s="11">
        <f t="shared" si="24"/>
        <v>19294.599999999999</v>
      </c>
      <c r="Z165" s="11">
        <f t="shared" si="25"/>
        <v>0</v>
      </c>
      <c r="AA165" s="11">
        <f t="shared" si="26"/>
        <v>0</v>
      </c>
      <c r="AB165" s="11">
        <f t="shared" si="27"/>
        <v>45020.74</v>
      </c>
      <c r="AC165" s="11">
        <f t="shared" si="28"/>
        <v>0</v>
      </c>
      <c r="AD165" s="58">
        <f t="shared" si="23"/>
        <v>0</v>
      </c>
      <c r="AE165" s="61">
        <v>0</v>
      </c>
    </row>
    <row r="166" spans="1:31" ht="105" x14ac:dyDescent="0.3">
      <c r="A166" s="51" t="s">
        <v>472</v>
      </c>
      <c r="B166" s="51" t="s">
        <v>475</v>
      </c>
      <c r="C166" s="50" t="s">
        <v>469</v>
      </c>
      <c r="D166" s="54">
        <v>20</v>
      </c>
      <c r="E166" s="50" t="s">
        <v>55</v>
      </c>
      <c r="F166" s="9" t="s">
        <v>10</v>
      </c>
      <c r="G166" s="9" t="s">
        <v>10</v>
      </c>
      <c r="H166" s="50">
        <v>70</v>
      </c>
      <c r="I166" s="10" t="s">
        <v>45</v>
      </c>
      <c r="J166" s="34" t="s">
        <v>46</v>
      </c>
      <c r="K166" s="34"/>
      <c r="L166" s="11">
        <f t="shared" si="29"/>
        <v>104889.72</v>
      </c>
      <c r="M166" s="11">
        <v>31466.92</v>
      </c>
      <c r="N166" s="11">
        <v>0</v>
      </c>
      <c r="O166" s="11">
        <v>0</v>
      </c>
      <c r="P166" s="11">
        <v>73422.8</v>
      </c>
      <c r="Q166" s="11">
        <v>0</v>
      </c>
      <c r="R166" s="11">
        <f t="shared" si="30"/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f t="shared" si="31"/>
        <v>104889.72</v>
      </c>
      <c r="Y166" s="11">
        <f t="shared" si="24"/>
        <v>31466.92</v>
      </c>
      <c r="Z166" s="11">
        <f t="shared" si="25"/>
        <v>0</v>
      </c>
      <c r="AA166" s="11">
        <f t="shared" si="26"/>
        <v>0</v>
      </c>
      <c r="AB166" s="11">
        <f t="shared" si="27"/>
        <v>73422.8</v>
      </c>
      <c r="AC166" s="11">
        <f t="shared" si="28"/>
        <v>0</v>
      </c>
      <c r="AD166" s="58">
        <f t="shared" si="23"/>
        <v>0</v>
      </c>
      <c r="AE166" s="61">
        <v>0</v>
      </c>
    </row>
    <row r="167" spans="1:31" ht="105" x14ac:dyDescent="0.3">
      <c r="A167" s="52" t="s">
        <v>472</v>
      </c>
      <c r="B167" s="52" t="s">
        <v>476</v>
      </c>
      <c r="C167" s="50" t="s">
        <v>470</v>
      </c>
      <c r="D167" s="54">
        <v>20</v>
      </c>
      <c r="E167" s="53" t="s">
        <v>55</v>
      </c>
      <c r="F167" s="9" t="s">
        <v>10</v>
      </c>
      <c r="G167" s="9" t="s">
        <v>10</v>
      </c>
      <c r="H167" s="53">
        <v>50</v>
      </c>
      <c r="I167" s="10" t="s">
        <v>45</v>
      </c>
      <c r="J167" s="34" t="s">
        <v>46</v>
      </c>
      <c r="K167" s="34"/>
      <c r="L167" s="11">
        <f t="shared" si="29"/>
        <v>22273.738000000001</v>
      </c>
      <c r="M167" s="11">
        <v>6682.12</v>
      </c>
      <c r="N167" s="11">
        <v>0</v>
      </c>
      <c r="O167" s="11">
        <v>0</v>
      </c>
      <c r="P167" s="11">
        <v>15591.618</v>
      </c>
      <c r="Q167" s="11">
        <v>0</v>
      </c>
      <c r="R167" s="11">
        <f t="shared" si="30"/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f t="shared" si="31"/>
        <v>22273.738000000001</v>
      </c>
      <c r="Y167" s="11">
        <f t="shared" si="24"/>
        <v>6682.12</v>
      </c>
      <c r="Z167" s="11">
        <f t="shared" si="25"/>
        <v>0</v>
      </c>
      <c r="AA167" s="11">
        <f t="shared" si="26"/>
        <v>0</v>
      </c>
      <c r="AB167" s="11">
        <f t="shared" si="27"/>
        <v>15591.618</v>
      </c>
      <c r="AC167" s="11">
        <f t="shared" si="28"/>
        <v>0</v>
      </c>
      <c r="AD167" s="58">
        <f t="shared" si="23"/>
        <v>0</v>
      </c>
      <c r="AE167" s="61">
        <v>0</v>
      </c>
    </row>
    <row r="168" spans="1:31" ht="105" x14ac:dyDescent="0.3">
      <c r="A168" s="52" t="s">
        <v>472</v>
      </c>
      <c r="B168" s="52" t="s">
        <v>477</v>
      </c>
      <c r="C168" s="50" t="s">
        <v>471</v>
      </c>
      <c r="D168" s="54">
        <v>20</v>
      </c>
      <c r="E168" s="53" t="s">
        <v>55</v>
      </c>
      <c r="F168" s="9" t="s">
        <v>10</v>
      </c>
      <c r="G168" s="9" t="s">
        <v>10</v>
      </c>
      <c r="H168" s="53">
        <v>200</v>
      </c>
      <c r="I168" s="10" t="s">
        <v>45</v>
      </c>
      <c r="J168" s="34" t="s">
        <v>46</v>
      </c>
      <c r="K168" s="34"/>
      <c r="L168" s="11">
        <f t="shared" si="29"/>
        <v>52049.786</v>
      </c>
      <c r="M168" s="11">
        <v>15614.94</v>
      </c>
      <c r="N168" s="11">
        <v>0</v>
      </c>
      <c r="O168" s="11">
        <v>0</v>
      </c>
      <c r="P168" s="11">
        <v>36434.845999999998</v>
      </c>
      <c r="Q168" s="11">
        <v>0</v>
      </c>
      <c r="R168" s="11">
        <f t="shared" si="30"/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f t="shared" si="31"/>
        <v>52049.786</v>
      </c>
      <c r="Y168" s="11">
        <f t="shared" si="24"/>
        <v>15614.94</v>
      </c>
      <c r="Z168" s="11">
        <f t="shared" si="25"/>
        <v>0</v>
      </c>
      <c r="AA168" s="11">
        <f t="shared" si="26"/>
        <v>0</v>
      </c>
      <c r="AB168" s="11">
        <f t="shared" si="27"/>
        <v>36434.845999999998</v>
      </c>
      <c r="AC168" s="11">
        <f t="shared" si="28"/>
        <v>0</v>
      </c>
      <c r="AD168" s="58">
        <f t="shared" si="23"/>
        <v>0</v>
      </c>
      <c r="AE168" s="61">
        <v>0</v>
      </c>
    </row>
    <row r="169" spans="1:31" ht="45" x14ac:dyDescent="0.3">
      <c r="A169" s="51" t="s">
        <v>483</v>
      </c>
      <c r="B169" s="51" t="s">
        <v>307</v>
      </c>
      <c r="C169" s="50" t="s">
        <v>478</v>
      </c>
      <c r="D169" s="54">
        <v>20</v>
      </c>
      <c r="E169" s="48" t="s">
        <v>51</v>
      </c>
      <c r="F169" s="9" t="s">
        <v>10</v>
      </c>
      <c r="G169" s="9" t="s">
        <v>10</v>
      </c>
      <c r="H169" s="48">
        <v>5000</v>
      </c>
      <c r="I169" s="10" t="s">
        <v>45</v>
      </c>
      <c r="J169" s="34" t="s">
        <v>46</v>
      </c>
      <c r="K169" s="34"/>
      <c r="L169" s="11">
        <f t="shared" si="29"/>
        <v>1792000</v>
      </c>
      <c r="M169" s="11">
        <v>448000</v>
      </c>
      <c r="N169" s="11">
        <v>0</v>
      </c>
      <c r="O169" s="11">
        <v>448000</v>
      </c>
      <c r="P169" s="11">
        <v>896000</v>
      </c>
      <c r="Q169" s="11">
        <v>0</v>
      </c>
      <c r="R169" s="11">
        <f t="shared" si="30"/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f t="shared" si="31"/>
        <v>1792000</v>
      </c>
      <c r="Y169" s="11">
        <f t="shared" si="24"/>
        <v>448000</v>
      </c>
      <c r="Z169" s="11">
        <f t="shared" si="25"/>
        <v>0</v>
      </c>
      <c r="AA169" s="11">
        <f t="shared" si="26"/>
        <v>448000</v>
      </c>
      <c r="AB169" s="11">
        <f t="shared" si="27"/>
        <v>896000</v>
      </c>
      <c r="AC169" s="11">
        <f t="shared" si="28"/>
        <v>0</v>
      </c>
      <c r="AD169" s="58">
        <f t="shared" si="23"/>
        <v>0</v>
      </c>
      <c r="AE169" s="61">
        <v>0</v>
      </c>
    </row>
    <row r="170" spans="1:31" ht="105" x14ac:dyDescent="0.3">
      <c r="A170" s="51" t="s">
        <v>484</v>
      </c>
      <c r="B170" s="52" t="s">
        <v>81</v>
      </c>
      <c r="C170" s="50" t="s">
        <v>479</v>
      </c>
      <c r="D170" s="54">
        <v>20</v>
      </c>
      <c r="E170" s="48" t="s">
        <v>51</v>
      </c>
      <c r="F170" s="9" t="s">
        <v>10</v>
      </c>
      <c r="G170" s="9" t="s">
        <v>10</v>
      </c>
      <c r="H170" s="48">
        <v>5000</v>
      </c>
      <c r="I170" s="10" t="s">
        <v>45</v>
      </c>
      <c r="J170" s="34" t="s">
        <v>46</v>
      </c>
      <c r="K170" s="34"/>
      <c r="L170" s="11">
        <f t="shared" si="29"/>
        <v>175947.09</v>
      </c>
      <c r="M170" s="11">
        <v>175947.09</v>
      </c>
      <c r="N170" s="11">
        <v>0</v>
      </c>
      <c r="O170" s="11">
        <v>0</v>
      </c>
      <c r="P170" s="11">
        <v>0</v>
      </c>
      <c r="Q170" s="11">
        <v>0</v>
      </c>
      <c r="R170" s="11">
        <f t="shared" si="30"/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f t="shared" si="31"/>
        <v>175947.09</v>
      </c>
      <c r="Y170" s="11">
        <f t="shared" si="24"/>
        <v>175947.09</v>
      </c>
      <c r="Z170" s="11">
        <f t="shared" si="25"/>
        <v>0</v>
      </c>
      <c r="AA170" s="11">
        <f t="shared" si="26"/>
        <v>0</v>
      </c>
      <c r="AB170" s="11">
        <f t="shared" si="27"/>
        <v>0</v>
      </c>
      <c r="AC170" s="11">
        <f t="shared" si="28"/>
        <v>0</v>
      </c>
      <c r="AD170" s="58">
        <f t="shared" si="23"/>
        <v>0</v>
      </c>
      <c r="AE170" s="61">
        <v>0</v>
      </c>
    </row>
    <row r="171" spans="1:31" ht="45" x14ac:dyDescent="0.3">
      <c r="A171" s="52" t="s">
        <v>193</v>
      </c>
      <c r="B171" s="52" t="s">
        <v>485</v>
      </c>
      <c r="C171" s="50" t="s">
        <v>480</v>
      </c>
      <c r="D171" s="54">
        <v>20</v>
      </c>
      <c r="E171" s="48" t="s">
        <v>51</v>
      </c>
      <c r="F171" s="9" t="s">
        <v>10</v>
      </c>
      <c r="G171" s="9" t="s">
        <v>10</v>
      </c>
      <c r="H171" s="50">
        <v>190</v>
      </c>
      <c r="I171" s="10" t="s">
        <v>45</v>
      </c>
      <c r="J171" s="34" t="s">
        <v>46</v>
      </c>
      <c r="K171" s="34"/>
      <c r="L171" s="11">
        <f t="shared" si="29"/>
        <v>911200</v>
      </c>
      <c r="M171" s="11">
        <v>911200</v>
      </c>
      <c r="N171" s="11">
        <v>0</v>
      </c>
      <c r="O171" s="11">
        <v>0</v>
      </c>
      <c r="P171" s="11">
        <v>0</v>
      </c>
      <c r="Q171" s="11">
        <v>0</v>
      </c>
      <c r="R171" s="11">
        <f t="shared" si="30"/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f t="shared" si="31"/>
        <v>911200</v>
      </c>
      <c r="Y171" s="11">
        <f t="shared" si="24"/>
        <v>911200</v>
      </c>
      <c r="Z171" s="11">
        <f t="shared" si="25"/>
        <v>0</v>
      </c>
      <c r="AA171" s="11">
        <f t="shared" si="26"/>
        <v>0</v>
      </c>
      <c r="AB171" s="11">
        <f t="shared" si="27"/>
        <v>0</v>
      </c>
      <c r="AC171" s="11">
        <f t="shared" si="28"/>
        <v>0</v>
      </c>
      <c r="AD171" s="58">
        <f t="shared" si="23"/>
        <v>0</v>
      </c>
      <c r="AE171" s="61">
        <v>0</v>
      </c>
    </row>
    <row r="172" spans="1:31" ht="45" x14ac:dyDescent="0.3">
      <c r="A172" s="51" t="s">
        <v>193</v>
      </c>
      <c r="B172" s="51" t="s">
        <v>486</v>
      </c>
      <c r="C172" s="50" t="s">
        <v>481</v>
      </c>
      <c r="D172" s="54">
        <v>20</v>
      </c>
      <c r="E172" s="48" t="s">
        <v>51</v>
      </c>
      <c r="F172" s="9" t="s">
        <v>10</v>
      </c>
      <c r="G172" s="9" t="s">
        <v>10</v>
      </c>
      <c r="H172" s="50">
        <v>85</v>
      </c>
      <c r="I172" s="10" t="s">
        <v>45</v>
      </c>
      <c r="J172" s="34" t="s">
        <v>46</v>
      </c>
      <c r="K172" s="34"/>
      <c r="L172" s="11">
        <f t="shared" si="29"/>
        <v>1832300</v>
      </c>
      <c r="M172" s="11">
        <v>1832300</v>
      </c>
      <c r="N172" s="11">
        <v>0</v>
      </c>
      <c r="O172" s="11">
        <v>0</v>
      </c>
      <c r="P172" s="11">
        <v>0</v>
      </c>
      <c r="Q172" s="11">
        <v>0</v>
      </c>
      <c r="R172" s="11">
        <f t="shared" si="30"/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f t="shared" si="31"/>
        <v>1832300</v>
      </c>
      <c r="Y172" s="11">
        <f t="shared" si="24"/>
        <v>1832300</v>
      </c>
      <c r="Z172" s="11">
        <f t="shared" si="25"/>
        <v>0</v>
      </c>
      <c r="AA172" s="11">
        <f t="shared" si="26"/>
        <v>0</v>
      </c>
      <c r="AB172" s="11">
        <f t="shared" si="27"/>
        <v>0</v>
      </c>
      <c r="AC172" s="11">
        <f t="shared" si="28"/>
        <v>0</v>
      </c>
      <c r="AD172" s="58">
        <f t="shared" si="23"/>
        <v>0</v>
      </c>
      <c r="AE172" s="61">
        <v>0</v>
      </c>
    </row>
    <row r="173" spans="1:31" ht="45" x14ac:dyDescent="0.3">
      <c r="A173" s="51" t="s">
        <v>193</v>
      </c>
      <c r="B173" s="51" t="s">
        <v>487</v>
      </c>
      <c r="C173" s="50" t="s">
        <v>482</v>
      </c>
      <c r="D173" s="54">
        <v>20</v>
      </c>
      <c r="E173" s="48" t="s">
        <v>51</v>
      </c>
      <c r="F173" s="9" t="s">
        <v>10</v>
      </c>
      <c r="G173" s="9" t="s">
        <v>10</v>
      </c>
      <c r="H173" s="50">
        <v>75</v>
      </c>
      <c r="I173" s="10" t="s">
        <v>45</v>
      </c>
      <c r="J173" s="34" t="s">
        <v>46</v>
      </c>
      <c r="K173" s="34"/>
      <c r="L173" s="11">
        <f t="shared" si="29"/>
        <v>1406700</v>
      </c>
      <c r="M173" s="11">
        <v>1406700</v>
      </c>
      <c r="N173" s="11">
        <v>0</v>
      </c>
      <c r="O173" s="11">
        <v>0</v>
      </c>
      <c r="P173" s="11">
        <v>0</v>
      </c>
      <c r="Q173" s="11">
        <v>0</v>
      </c>
      <c r="R173" s="11">
        <f t="shared" si="30"/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f t="shared" si="31"/>
        <v>1406700</v>
      </c>
      <c r="Y173" s="11">
        <f t="shared" si="24"/>
        <v>1406700</v>
      </c>
      <c r="Z173" s="11">
        <f t="shared" si="25"/>
        <v>0</v>
      </c>
      <c r="AA173" s="11">
        <f t="shared" si="26"/>
        <v>0</v>
      </c>
      <c r="AB173" s="11">
        <f t="shared" si="27"/>
        <v>0</v>
      </c>
      <c r="AC173" s="11">
        <f t="shared" si="28"/>
        <v>0</v>
      </c>
      <c r="AD173" s="58">
        <f t="shared" si="23"/>
        <v>0</v>
      </c>
      <c r="AE173" s="61">
        <v>0</v>
      </c>
    </row>
    <row r="174" spans="1:31" ht="120" x14ac:dyDescent="0.3">
      <c r="A174" s="35" t="s">
        <v>437</v>
      </c>
      <c r="B174" s="36" t="s">
        <v>383</v>
      </c>
      <c r="C174" s="48" t="s">
        <v>436</v>
      </c>
      <c r="D174" s="54">
        <v>6</v>
      </c>
      <c r="E174" s="48" t="s">
        <v>51</v>
      </c>
      <c r="F174" s="9" t="s">
        <v>10</v>
      </c>
      <c r="G174" s="9" t="s">
        <v>10</v>
      </c>
      <c r="H174" s="48">
        <v>1000</v>
      </c>
      <c r="I174" s="10" t="s">
        <v>45</v>
      </c>
      <c r="J174" s="34"/>
      <c r="K174" s="34" t="s">
        <v>46</v>
      </c>
      <c r="L174" s="11">
        <f t="shared" si="19"/>
        <v>5000000</v>
      </c>
      <c r="M174" s="11">
        <v>0</v>
      </c>
      <c r="N174" s="11">
        <v>0</v>
      </c>
      <c r="O174" s="11">
        <v>0</v>
      </c>
      <c r="P174" s="11">
        <v>5000000</v>
      </c>
      <c r="Q174" s="11">
        <v>0</v>
      </c>
      <c r="R174" s="11">
        <f t="shared" si="20"/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f t="shared" si="21"/>
        <v>5000000</v>
      </c>
      <c r="Y174" s="11">
        <f t="shared" si="24"/>
        <v>0</v>
      </c>
      <c r="Z174" s="11">
        <f t="shared" si="25"/>
        <v>0</v>
      </c>
      <c r="AA174" s="11">
        <f t="shared" si="26"/>
        <v>0</v>
      </c>
      <c r="AB174" s="11">
        <f t="shared" si="27"/>
        <v>5000000</v>
      </c>
      <c r="AC174" s="11">
        <f t="shared" si="28"/>
        <v>0</v>
      </c>
      <c r="AD174" s="58">
        <f t="shared" si="23"/>
        <v>0</v>
      </c>
      <c r="AE174" s="61">
        <v>0</v>
      </c>
    </row>
    <row r="175" spans="1:31" ht="105" x14ac:dyDescent="0.3">
      <c r="A175" s="35" t="s">
        <v>439</v>
      </c>
      <c r="B175" s="36" t="s">
        <v>383</v>
      </c>
      <c r="C175" s="48" t="s">
        <v>438</v>
      </c>
      <c r="D175" s="54">
        <v>6</v>
      </c>
      <c r="E175" s="48" t="s">
        <v>51</v>
      </c>
      <c r="F175" s="9" t="s">
        <v>10</v>
      </c>
      <c r="G175" s="9" t="s">
        <v>10</v>
      </c>
      <c r="H175" s="48">
        <v>5000</v>
      </c>
      <c r="I175" s="10" t="s">
        <v>45</v>
      </c>
      <c r="J175" s="34"/>
      <c r="K175" s="34" t="s">
        <v>46</v>
      </c>
      <c r="L175" s="11">
        <f t="shared" si="19"/>
        <v>9277332</v>
      </c>
      <c r="M175" s="11">
        <v>0</v>
      </c>
      <c r="N175" s="11">
        <v>0</v>
      </c>
      <c r="O175" s="11">
        <v>0</v>
      </c>
      <c r="P175" s="11">
        <v>9277332</v>
      </c>
      <c r="Q175" s="11">
        <v>0</v>
      </c>
      <c r="R175" s="11">
        <f t="shared" si="20"/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f t="shared" si="21"/>
        <v>9277332</v>
      </c>
      <c r="Y175" s="11">
        <f t="shared" si="24"/>
        <v>0</v>
      </c>
      <c r="Z175" s="11">
        <f t="shared" si="25"/>
        <v>0</v>
      </c>
      <c r="AA175" s="11">
        <f t="shared" si="26"/>
        <v>0</v>
      </c>
      <c r="AB175" s="11">
        <f t="shared" si="27"/>
        <v>9277332</v>
      </c>
      <c r="AC175" s="11">
        <f t="shared" si="28"/>
        <v>0</v>
      </c>
      <c r="AD175" s="58">
        <f t="shared" si="23"/>
        <v>0</v>
      </c>
      <c r="AE175" s="61">
        <v>0</v>
      </c>
    </row>
    <row r="176" spans="1:31" ht="165" x14ac:dyDescent="0.3">
      <c r="A176" s="35" t="s">
        <v>441</v>
      </c>
      <c r="B176" s="36" t="s">
        <v>383</v>
      </c>
      <c r="C176" s="48" t="s">
        <v>440</v>
      </c>
      <c r="D176" s="54">
        <v>6</v>
      </c>
      <c r="E176" s="48" t="s">
        <v>51</v>
      </c>
      <c r="F176" s="9" t="s">
        <v>10</v>
      </c>
      <c r="G176" s="9" t="s">
        <v>10</v>
      </c>
      <c r="H176" s="48">
        <v>10012</v>
      </c>
      <c r="I176" s="10" t="s">
        <v>45</v>
      </c>
      <c r="J176" s="34" t="s">
        <v>46</v>
      </c>
      <c r="K176" s="34"/>
      <c r="L176" s="11">
        <f t="shared" si="19"/>
        <v>5658969</v>
      </c>
      <c r="M176" s="11">
        <v>0</v>
      </c>
      <c r="N176" s="11">
        <v>0</v>
      </c>
      <c r="O176" s="11">
        <v>0</v>
      </c>
      <c r="P176" s="11">
        <v>5658969</v>
      </c>
      <c r="Q176" s="11">
        <v>0</v>
      </c>
      <c r="R176" s="11">
        <f t="shared" si="20"/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f t="shared" si="21"/>
        <v>5658969</v>
      </c>
      <c r="Y176" s="11">
        <f t="shared" si="24"/>
        <v>0</v>
      </c>
      <c r="Z176" s="11">
        <f t="shared" si="25"/>
        <v>0</v>
      </c>
      <c r="AA176" s="11">
        <f t="shared" si="26"/>
        <v>0</v>
      </c>
      <c r="AB176" s="11">
        <f t="shared" si="27"/>
        <v>5658969</v>
      </c>
      <c r="AC176" s="11">
        <f t="shared" si="28"/>
        <v>0</v>
      </c>
      <c r="AD176" s="58">
        <f t="shared" si="23"/>
        <v>0</v>
      </c>
      <c r="AE176" s="61">
        <v>0</v>
      </c>
    </row>
    <row r="177" spans="1:31" ht="120" x14ac:dyDescent="0.3">
      <c r="A177" s="35" t="s">
        <v>443</v>
      </c>
      <c r="B177" s="36" t="s">
        <v>444</v>
      </c>
      <c r="C177" s="48" t="s">
        <v>442</v>
      </c>
      <c r="D177" s="54">
        <v>6</v>
      </c>
      <c r="E177" s="48" t="s">
        <v>51</v>
      </c>
      <c r="F177" s="9" t="s">
        <v>10</v>
      </c>
      <c r="G177" s="9" t="s">
        <v>10</v>
      </c>
      <c r="H177" s="48">
        <v>12957</v>
      </c>
      <c r="I177" s="10" t="s">
        <v>45</v>
      </c>
      <c r="J177" s="34"/>
      <c r="K177" s="34" t="s">
        <v>46</v>
      </c>
      <c r="L177" s="11">
        <f t="shared" si="19"/>
        <v>15638750</v>
      </c>
      <c r="M177" s="11">
        <v>0</v>
      </c>
      <c r="N177" s="11">
        <v>0</v>
      </c>
      <c r="O177" s="11">
        <v>0</v>
      </c>
      <c r="P177" s="11">
        <v>15638750</v>
      </c>
      <c r="Q177" s="11">
        <v>0</v>
      </c>
      <c r="R177" s="11">
        <f t="shared" si="20"/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f t="shared" si="21"/>
        <v>15638750</v>
      </c>
      <c r="Y177" s="11">
        <f t="shared" si="24"/>
        <v>0</v>
      </c>
      <c r="Z177" s="11">
        <f t="shared" si="25"/>
        <v>0</v>
      </c>
      <c r="AA177" s="11">
        <f t="shared" si="26"/>
        <v>0</v>
      </c>
      <c r="AB177" s="11">
        <f t="shared" si="27"/>
        <v>15638750</v>
      </c>
      <c r="AC177" s="11">
        <f t="shared" si="28"/>
        <v>0</v>
      </c>
      <c r="AD177" s="58">
        <f t="shared" si="23"/>
        <v>0</v>
      </c>
      <c r="AE177" s="61">
        <v>0</v>
      </c>
    </row>
    <row r="178" spans="1:31" ht="90" x14ac:dyDescent="0.3">
      <c r="A178" s="35" t="s">
        <v>446</v>
      </c>
      <c r="B178" s="36" t="s">
        <v>447</v>
      </c>
      <c r="C178" s="48" t="s">
        <v>445</v>
      </c>
      <c r="D178" s="54">
        <v>6</v>
      </c>
      <c r="E178" s="48" t="s">
        <v>51</v>
      </c>
      <c r="F178" s="9" t="s">
        <v>10</v>
      </c>
      <c r="G178" s="9" t="s">
        <v>10</v>
      </c>
      <c r="H178" s="48">
        <v>380</v>
      </c>
      <c r="I178" s="10" t="s">
        <v>45</v>
      </c>
      <c r="J178" s="34"/>
      <c r="K178" s="34" t="s">
        <v>46</v>
      </c>
      <c r="L178" s="11">
        <f t="shared" si="19"/>
        <v>1200000</v>
      </c>
      <c r="M178" s="11">
        <v>0</v>
      </c>
      <c r="N178" s="11">
        <v>0</v>
      </c>
      <c r="O178" s="11">
        <v>1200000</v>
      </c>
      <c r="P178" s="11">
        <v>0</v>
      </c>
      <c r="Q178" s="11">
        <v>0</v>
      </c>
      <c r="R178" s="11">
        <f t="shared" si="20"/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f t="shared" si="21"/>
        <v>1200000</v>
      </c>
      <c r="Y178" s="11">
        <f t="shared" si="24"/>
        <v>0</v>
      </c>
      <c r="Z178" s="11">
        <f t="shared" si="25"/>
        <v>0</v>
      </c>
      <c r="AA178" s="11">
        <f t="shared" si="26"/>
        <v>1200000</v>
      </c>
      <c r="AB178" s="11">
        <f t="shared" si="27"/>
        <v>0</v>
      </c>
      <c r="AC178" s="11">
        <f t="shared" si="28"/>
        <v>0</v>
      </c>
      <c r="AD178" s="58">
        <f t="shared" si="23"/>
        <v>0</v>
      </c>
      <c r="AE178" s="61">
        <v>0</v>
      </c>
    </row>
    <row r="179" spans="1:31" ht="75" x14ac:dyDescent="0.3">
      <c r="A179" s="35" t="s">
        <v>449</v>
      </c>
      <c r="B179" s="36" t="s">
        <v>450</v>
      </c>
      <c r="C179" s="48" t="s">
        <v>448</v>
      </c>
      <c r="D179" s="54">
        <v>6</v>
      </c>
      <c r="E179" s="48" t="s">
        <v>51</v>
      </c>
      <c r="F179" s="9" t="s">
        <v>10</v>
      </c>
      <c r="G179" s="9" t="s">
        <v>10</v>
      </c>
      <c r="H179" s="48">
        <v>1500</v>
      </c>
      <c r="I179" s="10" t="s">
        <v>45</v>
      </c>
      <c r="J179" s="34"/>
      <c r="K179" s="34" t="s">
        <v>46</v>
      </c>
      <c r="L179" s="11">
        <f t="shared" si="19"/>
        <v>2800000</v>
      </c>
      <c r="M179" s="11">
        <v>0</v>
      </c>
      <c r="N179" s="11">
        <v>0</v>
      </c>
      <c r="O179" s="11">
        <v>2800000</v>
      </c>
      <c r="P179" s="11">
        <v>0</v>
      </c>
      <c r="Q179" s="11">
        <v>0</v>
      </c>
      <c r="R179" s="11">
        <f t="shared" si="20"/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f t="shared" si="21"/>
        <v>2800000</v>
      </c>
      <c r="Y179" s="11">
        <f t="shared" si="24"/>
        <v>0</v>
      </c>
      <c r="Z179" s="11">
        <f t="shared" si="25"/>
        <v>0</v>
      </c>
      <c r="AA179" s="11">
        <f t="shared" si="26"/>
        <v>2800000</v>
      </c>
      <c r="AB179" s="11">
        <f t="shared" si="27"/>
        <v>0</v>
      </c>
      <c r="AC179" s="11">
        <f t="shared" si="28"/>
        <v>0</v>
      </c>
      <c r="AD179" s="58">
        <f t="shared" si="23"/>
        <v>0</v>
      </c>
      <c r="AE179" s="61">
        <v>0</v>
      </c>
    </row>
    <row r="180" spans="1:31" ht="45" x14ac:dyDescent="0.3">
      <c r="A180" s="35" t="s">
        <v>452</v>
      </c>
      <c r="B180" s="36" t="s">
        <v>453</v>
      </c>
      <c r="C180" s="48" t="s">
        <v>451</v>
      </c>
      <c r="D180" s="54">
        <v>6</v>
      </c>
      <c r="E180" s="48" t="s">
        <v>51</v>
      </c>
      <c r="F180" s="9" t="s">
        <v>10</v>
      </c>
      <c r="G180" s="9" t="s">
        <v>10</v>
      </c>
      <c r="H180" s="48">
        <v>500</v>
      </c>
      <c r="I180" s="10" t="s">
        <v>45</v>
      </c>
      <c r="J180" s="34"/>
      <c r="K180" s="34" t="s">
        <v>46</v>
      </c>
      <c r="L180" s="11">
        <f t="shared" si="19"/>
        <v>2500000</v>
      </c>
      <c r="M180" s="11">
        <v>0</v>
      </c>
      <c r="N180" s="11">
        <v>0</v>
      </c>
      <c r="O180" s="11">
        <v>2500000</v>
      </c>
      <c r="P180" s="11">
        <v>0</v>
      </c>
      <c r="Q180" s="11">
        <v>0</v>
      </c>
      <c r="R180" s="11">
        <f t="shared" si="20"/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f t="shared" si="21"/>
        <v>2500000</v>
      </c>
      <c r="Y180" s="11">
        <f t="shared" si="24"/>
        <v>0</v>
      </c>
      <c r="Z180" s="11">
        <f t="shared" si="25"/>
        <v>0</v>
      </c>
      <c r="AA180" s="11">
        <f t="shared" si="26"/>
        <v>2500000</v>
      </c>
      <c r="AB180" s="11">
        <f t="shared" si="27"/>
        <v>0</v>
      </c>
      <c r="AC180" s="11">
        <f t="shared" si="28"/>
        <v>0</v>
      </c>
      <c r="AD180" s="58">
        <f t="shared" si="23"/>
        <v>0</v>
      </c>
      <c r="AE180" s="61">
        <v>0</v>
      </c>
    </row>
    <row r="181" spans="1:31" ht="90" x14ac:dyDescent="0.3">
      <c r="A181" s="35" t="s">
        <v>455</v>
      </c>
      <c r="B181" s="36" t="s">
        <v>456</v>
      </c>
      <c r="C181" s="48" t="s">
        <v>454</v>
      </c>
      <c r="D181" s="54">
        <v>6</v>
      </c>
      <c r="E181" s="48" t="s">
        <v>51</v>
      </c>
      <c r="F181" s="9" t="s">
        <v>10</v>
      </c>
      <c r="G181" s="9" t="s">
        <v>10</v>
      </c>
      <c r="H181" s="48">
        <v>300</v>
      </c>
      <c r="I181" s="10" t="s">
        <v>45</v>
      </c>
      <c r="J181" s="34"/>
      <c r="K181" s="34" t="s">
        <v>46</v>
      </c>
      <c r="L181" s="11">
        <f t="shared" si="19"/>
        <v>3000000</v>
      </c>
      <c r="M181" s="11">
        <v>0</v>
      </c>
      <c r="N181" s="11">
        <v>0</v>
      </c>
      <c r="O181" s="11">
        <v>3000000</v>
      </c>
      <c r="P181" s="11">
        <v>0</v>
      </c>
      <c r="Q181" s="11">
        <v>0</v>
      </c>
      <c r="R181" s="11">
        <f t="shared" si="20"/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f t="shared" si="21"/>
        <v>3000000</v>
      </c>
      <c r="Y181" s="11">
        <f t="shared" si="24"/>
        <v>0</v>
      </c>
      <c r="Z181" s="11">
        <f t="shared" si="25"/>
        <v>0</v>
      </c>
      <c r="AA181" s="11">
        <f t="shared" si="26"/>
        <v>3000000</v>
      </c>
      <c r="AB181" s="11">
        <f t="shared" si="27"/>
        <v>0</v>
      </c>
      <c r="AC181" s="11">
        <f t="shared" si="28"/>
        <v>0</v>
      </c>
      <c r="AD181" s="58">
        <f t="shared" si="23"/>
        <v>0</v>
      </c>
      <c r="AE181" s="61">
        <v>0</v>
      </c>
    </row>
    <row r="182" spans="1:31" ht="45" x14ac:dyDescent="0.3">
      <c r="A182" s="35" t="s">
        <v>458</v>
      </c>
      <c r="B182" s="36" t="s">
        <v>447</v>
      </c>
      <c r="C182" s="48" t="s">
        <v>457</v>
      </c>
      <c r="D182" s="54">
        <v>6</v>
      </c>
      <c r="E182" s="48" t="s">
        <v>51</v>
      </c>
      <c r="F182" s="9" t="s">
        <v>10</v>
      </c>
      <c r="G182" s="9" t="s">
        <v>10</v>
      </c>
      <c r="H182" s="48">
        <v>500</v>
      </c>
      <c r="I182" s="10" t="s">
        <v>45</v>
      </c>
      <c r="J182" s="34"/>
      <c r="K182" s="34" t="s">
        <v>46</v>
      </c>
      <c r="L182" s="11">
        <f t="shared" si="19"/>
        <v>5916956</v>
      </c>
      <c r="M182" s="11">
        <v>0</v>
      </c>
      <c r="N182" s="11">
        <v>0</v>
      </c>
      <c r="O182" s="11">
        <v>5916956</v>
      </c>
      <c r="P182" s="11">
        <v>0</v>
      </c>
      <c r="Q182" s="11">
        <v>0</v>
      </c>
      <c r="R182" s="11">
        <f t="shared" si="20"/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f t="shared" si="21"/>
        <v>5916956</v>
      </c>
      <c r="Y182" s="11">
        <f t="shared" si="24"/>
        <v>0</v>
      </c>
      <c r="Z182" s="11">
        <f t="shared" si="25"/>
        <v>0</v>
      </c>
      <c r="AA182" s="11">
        <f t="shared" si="26"/>
        <v>5916956</v>
      </c>
      <c r="AB182" s="11">
        <f t="shared" si="27"/>
        <v>0</v>
      </c>
      <c r="AC182" s="11">
        <f t="shared" si="28"/>
        <v>0</v>
      </c>
      <c r="AD182" s="58">
        <f t="shared" si="23"/>
        <v>0</v>
      </c>
      <c r="AE182" s="61">
        <v>0</v>
      </c>
    </row>
    <row r="183" spans="1:31" ht="60" x14ac:dyDescent="0.3">
      <c r="A183" s="35" t="s">
        <v>488</v>
      </c>
      <c r="B183" s="36" t="s">
        <v>460</v>
      </c>
      <c r="C183" s="48" t="s">
        <v>459</v>
      </c>
      <c r="D183" s="54">
        <v>20</v>
      </c>
      <c r="E183" s="48" t="s">
        <v>51</v>
      </c>
      <c r="F183" s="9" t="s">
        <v>10</v>
      </c>
      <c r="G183" s="9" t="s">
        <v>10</v>
      </c>
      <c r="H183" s="48">
        <v>50</v>
      </c>
      <c r="I183" s="10" t="s">
        <v>45</v>
      </c>
      <c r="J183" s="34"/>
      <c r="K183" s="34" t="s">
        <v>46</v>
      </c>
      <c r="L183" s="11">
        <f t="shared" si="19"/>
        <v>4000000</v>
      </c>
      <c r="M183" s="11">
        <v>0</v>
      </c>
      <c r="N183" s="11">
        <v>0</v>
      </c>
      <c r="O183" s="11">
        <v>4000000</v>
      </c>
      <c r="P183" s="11">
        <v>0</v>
      </c>
      <c r="Q183" s="11">
        <v>0</v>
      </c>
      <c r="R183" s="11">
        <f t="shared" si="20"/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f t="shared" si="21"/>
        <v>4000000</v>
      </c>
      <c r="Y183" s="11">
        <f t="shared" si="24"/>
        <v>0</v>
      </c>
      <c r="Z183" s="11">
        <f t="shared" si="25"/>
        <v>0</v>
      </c>
      <c r="AA183" s="11">
        <f t="shared" si="26"/>
        <v>4000000</v>
      </c>
      <c r="AB183" s="11">
        <f t="shared" si="27"/>
        <v>0</v>
      </c>
      <c r="AC183" s="11">
        <f t="shared" si="28"/>
        <v>0</v>
      </c>
      <c r="AD183" s="58">
        <f t="shared" si="23"/>
        <v>0</v>
      </c>
      <c r="AE183" s="61">
        <v>0</v>
      </c>
    </row>
    <row r="184" spans="1:31" ht="75" x14ac:dyDescent="0.3">
      <c r="A184" s="51" t="s">
        <v>490</v>
      </c>
      <c r="B184" s="51" t="s">
        <v>383</v>
      </c>
      <c r="C184" s="50" t="s">
        <v>489</v>
      </c>
      <c r="D184" s="50">
        <v>12</v>
      </c>
      <c r="E184" s="50" t="s">
        <v>51</v>
      </c>
      <c r="F184" s="9" t="s">
        <v>10</v>
      </c>
      <c r="G184" s="9" t="s">
        <v>10</v>
      </c>
      <c r="H184" s="48">
        <v>1500</v>
      </c>
      <c r="I184" s="10" t="s">
        <v>45</v>
      </c>
      <c r="J184" s="34"/>
      <c r="K184" s="34" t="s">
        <v>46</v>
      </c>
      <c r="L184" s="11">
        <f>SUM(M184:Q184)</f>
        <v>1681776.51</v>
      </c>
      <c r="M184" s="11">
        <v>0</v>
      </c>
      <c r="N184" s="11">
        <v>0</v>
      </c>
      <c r="O184" s="11">
        <v>0</v>
      </c>
      <c r="P184" s="11">
        <v>1681776.51</v>
      </c>
      <c r="Q184" s="11">
        <v>0</v>
      </c>
      <c r="R184" s="11">
        <f>SUM(S184:W184)</f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f t="shared" ref="X184:AC186" si="32">L184-R184</f>
        <v>1681776.51</v>
      </c>
      <c r="Y184" s="11">
        <f t="shared" si="32"/>
        <v>0</v>
      </c>
      <c r="Z184" s="11">
        <f t="shared" si="32"/>
        <v>0</v>
      </c>
      <c r="AA184" s="11">
        <f t="shared" si="32"/>
        <v>0</v>
      </c>
      <c r="AB184" s="11">
        <f t="shared" si="32"/>
        <v>1681776.51</v>
      </c>
      <c r="AC184" s="11">
        <f t="shared" si="32"/>
        <v>0</v>
      </c>
      <c r="AD184" s="58">
        <f t="shared" si="23"/>
        <v>0</v>
      </c>
      <c r="AE184" s="61">
        <v>0</v>
      </c>
    </row>
    <row r="185" spans="1:31" ht="225" x14ac:dyDescent="0.3">
      <c r="A185" s="51" t="s">
        <v>493</v>
      </c>
      <c r="B185" s="51" t="s">
        <v>495</v>
      </c>
      <c r="C185" s="50" t="s">
        <v>491</v>
      </c>
      <c r="D185" s="50">
        <v>20</v>
      </c>
      <c r="E185" s="50" t="s">
        <v>51</v>
      </c>
      <c r="F185" s="9" t="s">
        <v>10</v>
      </c>
      <c r="G185" s="9" t="s">
        <v>10</v>
      </c>
      <c r="H185" s="48">
        <v>2544</v>
      </c>
      <c r="I185" s="10" t="s">
        <v>45</v>
      </c>
      <c r="J185" s="34" t="s">
        <v>46</v>
      </c>
      <c r="K185" s="34"/>
      <c r="L185" s="11">
        <f>SUM(M185:Q185)</f>
        <v>5629209</v>
      </c>
      <c r="M185" s="11">
        <v>0</v>
      </c>
      <c r="N185" s="11">
        <v>0</v>
      </c>
      <c r="O185" s="11">
        <v>0</v>
      </c>
      <c r="P185" s="11">
        <v>5629209</v>
      </c>
      <c r="Q185" s="11">
        <v>0</v>
      </c>
      <c r="R185" s="11">
        <f>SUM(S185:W185)</f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f t="shared" si="32"/>
        <v>5629209</v>
      </c>
      <c r="Y185" s="11">
        <f t="shared" si="32"/>
        <v>0</v>
      </c>
      <c r="Z185" s="11">
        <f t="shared" si="32"/>
        <v>0</v>
      </c>
      <c r="AA185" s="11">
        <f t="shared" si="32"/>
        <v>0</v>
      </c>
      <c r="AB185" s="11">
        <f t="shared" si="32"/>
        <v>5629209</v>
      </c>
      <c r="AC185" s="11">
        <f t="shared" si="32"/>
        <v>0</v>
      </c>
      <c r="AD185" s="58">
        <f t="shared" si="23"/>
        <v>0</v>
      </c>
      <c r="AE185" s="61">
        <v>0</v>
      </c>
    </row>
    <row r="186" spans="1:31" ht="195" x14ac:dyDescent="0.3">
      <c r="A186" s="52" t="s">
        <v>494</v>
      </c>
      <c r="B186" s="52" t="s">
        <v>383</v>
      </c>
      <c r="C186" s="50" t="s">
        <v>492</v>
      </c>
      <c r="D186" s="53">
        <v>20</v>
      </c>
      <c r="E186" s="50" t="s">
        <v>51</v>
      </c>
      <c r="F186" s="9" t="s">
        <v>10</v>
      </c>
      <c r="G186" s="9" t="s">
        <v>10</v>
      </c>
      <c r="H186" s="48">
        <v>4145</v>
      </c>
      <c r="I186" s="10" t="s">
        <v>45</v>
      </c>
      <c r="J186" s="34"/>
      <c r="K186" s="34" t="s">
        <v>46</v>
      </c>
      <c r="L186" s="11">
        <f>SUM(M186:Q186)</f>
        <v>2800000</v>
      </c>
      <c r="M186" s="11">
        <v>0</v>
      </c>
      <c r="N186" s="11">
        <v>0</v>
      </c>
      <c r="O186" s="11">
        <v>0</v>
      </c>
      <c r="P186" s="11">
        <v>2800000</v>
      </c>
      <c r="Q186" s="11">
        <v>0</v>
      </c>
      <c r="R186" s="11">
        <f>SUM(S186:W186)</f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f t="shared" si="32"/>
        <v>2800000</v>
      </c>
      <c r="Y186" s="11">
        <f t="shared" si="32"/>
        <v>0</v>
      </c>
      <c r="Z186" s="11">
        <f t="shared" si="32"/>
        <v>0</v>
      </c>
      <c r="AA186" s="11">
        <f t="shared" si="32"/>
        <v>0</v>
      </c>
      <c r="AB186" s="11">
        <f t="shared" si="32"/>
        <v>2800000</v>
      </c>
      <c r="AC186" s="11">
        <f t="shared" si="32"/>
        <v>0</v>
      </c>
      <c r="AD186" s="58">
        <f t="shared" si="23"/>
        <v>0</v>
      </c>
      <c r="AE186" s="61">
        <v>0</v>
      </c>
    </row>
    <row r="187" spans="1:31" ht="34.5" customHeight="1" x14ac:dyDescent="0.3">
      <c r="A187" s="42"/>
      <c r="B187" s="42"/>
      <c r="C187" s="42"/>
      <c r="D187" s="42"/>
      <c r="E187" s="41"/>
      <c r="F187" s="43"/>
      <c r="G187" s="43"/>
      <c r="H187" s="44"/>
      <c r="I187" s="44"/>
      <c r="J187" s="45"/>
      <c r="K187" s="45"/>
      <c r="L187" s="64">
        <f t="shared" ref="L187:AA187" si="33">SUM(L12:L186)</f>
        <v>181762536.50400001</v>
      </c>
      <c r="M187" s="64">
        <f t="shared" si="33"/>
        <v>115113357</v>
      </c>
      <c r="N187" s="64">
        <f t="shared" si="33"/>
        <v>0</v>
      </c>
      <c r="O187" s="64">
        <f t="shared" si="33"/>
        <v>19864956</v>
      </c>
      <c r="P187" s="64">
        <f t="shared" si="33"/>
        <v>46784223.504000001</v>
      </c>
      <c r="Q187" s="64">
        <f t="shared" si="33"/>
        <v>0</v>
      </c>
      <c r="R187" s="64">
        <f t="shared" si="33"/>
        <v>39579619.289999999</v>
      </c>
      <c r="S187" s="64">
        <f t="shared" si="33"/>
        <v>39579619.289999999</v>
      </c>
      <c r="T187" s="64">
        <f t="shared" si="33"/>
        <v>0</v>
      </c>
      <c r="U187" s="64">
        <f t="shared" si="33"/>
        <v>0</v>
      </c>
      <c r="V187" s="64">
        <f t="shared" si="33"/>
        <v>0</v>
      </c>
      <c r="W187" s="64">
        <f t="shared" si="33"/>
        <v>0</v>
      </c>
      <c r="X187" s="64">
        <f t="shared" si="33"/>
        <v>142182917.21400005</v>
      </c>
      <c r="Y187" s="64">
        <f t="shared" si="33"/>
        <v>75533737.710000008</v>
      </c>
      <c r="Z187" s="64">
        <f t="shared" si="33"/>
        <v>0</v>
      </c>
      <c r="AA187" s="64">
        <f t="shared" si="33"/>
        <v>19864956</v>
      </c>
      <c r="AB187" s="64">
        <f>SUM(AB12:AB186)</f>
        <v>46784223.504000001</v>
      </c>
      <c r="AC187" s="11">
        <f>SUM(AC12:AC186)</f>
        <v>0</v>
      </c>
      <c r="AD187" s="63"/>
      <c r="AE187" s="63"/>
    </row>
    <row r="188" spans="1:31" x14ac:dyDescent="0.3">
      <c r="A188" s="42"/>
      <c r="B188" s="42"/>
      <c r="C188" s="42"/>
      <c r="D188" s="42"/>
      <c r="E188" s="41"/>
      <c r="F188" s="43"/>
      <c r="G188" s="43"/>
      <c r="H188" s="44"/>
      <c r="I188" s="44"/>
      <c r="J188" s="45"/>
      <c r="K188" s="45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</row>
    <row r="189" spans="1:31" x14ac:dyDescent="0.3">
      <c r="A189" s="42"/>
      <c r="B189" s="42"/>
      <c r="C189" s="42"/>
      <c r="D189" s="42"/>
      <c r="E189" s="41"/>
      <c r="F189" s="43"/>
      <c r="G189" s="43"/>
      <c r="H189" s="44"/>
      <c r="I189" s="44"/>
      <c r="J189" s="45"/>
      <c r="K189" s="45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</row>
    <row r="190" spans="1:31" x14ac:dyDescent="0.3">
      <c r="A190" s="42"/>
      <c r="B190" s="42"/>
      <c r="C190" s="42"/>
      <c r="D190" s="42"/>
      <c r="E190" s="41"/>
      <c r="F190" s="43"/>
      <c r="G190" s="43"/>
      <c r="H190" s="44"/>
      <c r="I190" s="44"/>
      <c r="J190" s="45"/>
      <c r="K190" s="45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</row>
    <row r="191" spans="1:31" x14ac:dyDescent="0.3">
      <c r="A191" s="42"/>
      <c r="B191" s="42"/>
      <c r="C191" s="42"/>
      <c r="D191" s="42"/>
      <c r="E191" s="41"/>
      <c r="F191" s="43"/>
      <c r="G191" s="43"/>
      <c r="H191" s="44"/>
      <c r="I191" s="44"/>
      <c r="J191" s="45"/>
      <c r="K191" s="45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</row>
    <row r="192" spans="1:31" x14ac:dyDescent="0.3">
      <c r="L192" s="40"/>
      <c r="M192" s="40"/>
      <c r="P192" s="40"/>
    </row>
    <row r="193" spans="1:31" x14ac:dyDescent="0.3">
      <c r="L193" s="40"/>
      <c r="M193" s="40"/>
      <c r="P193" s="40"/>
    </row>
    <row r="194" spans="1:31" x14ac:dyDescent="0.3">
      <c r="L194" s="40"/>
      <c r="M194" s="40"/>
      <c r="P194" s="40"/>
    </row>
    <row r="195" spans="1:31" x14ac:dyDescent="0.3">
      <c r="L195" s="40"/>
      <c r="M195" s="40"/>
      <c r="P195" s="40"/>
    </row>
    <row r="196" spans="1:31" x14ac:dyDescent="0.3">
      <c r="L196" s="40"/>
      <c r="M196" s="40"/>
      <c r="P196" s="40"/>
    </row>
    <row r="197" spans="1:31" x14ac:dyDescent="0.3">
      <c r="L197" s="40"/>
      <c r="M197" s="40"/>
      <c r="P197" s="40"/>
    </row>
    <row r="198" spans="1:31" x14ac:dyDescent="0.3">
      <c r="A198" s="15"/>
      <c r="B198" s="16"/>
      <c r="C198" s="16"/>
      <c r="D198" s="16"/>
    </row>
    <row r="199" spans="1:31" x14ac:dyDescent="0.3">
      <c r="A199" s="15"/>
      <c r="B199" s="16"/>
      <c r="C199" s="16"/>
      <c r="D199" s="16"/>
    </row>
    <row r="203" spans="1:31" s="85" customFormat="1" ht="30.75" customHeight="1" x14ac:dyDescent="0.25">
      <c r="A203" s="81"/>
      <c r="B203" s="86" t="s">
        <v>496</v>
      </c>
      <c r="C203" s="86"/>
      <c r="D203" s="86"/>
      <c r="E203" s="86"/>
      <c r="F203" s="74"/>
      <c r="G203" s="82"/>
      <c r="H203" s="83"/>
      <c r="I203" s="86" t="s">
        <v>44</v>
      </c>
      <c r="J203" s="86"/>
      <c r="K203" s="86"/>
      <c r="L203" s="86"/>
      <c r="M203" s="86"/>
      <c r="N203" s="83"/>
      <c r="O203" s="74"/>
      <c r="P203" s="83"/>
      <c r="Q203" s="83"/>
      <c r="R203" s="84"/>
      <c r="S203" s="70"/>
      <c r="T203" s="71" t="s">
        <v>497</v>
      </c>
      <c r="U203" s="70"/>
      <c r="V203" s="77"/>
      <c r="W203" s="83"/>
      <c r="X203" s="83"/>
      <c r="Y203" s="83"/>
      <c r="Z203" s="86" t="s">
        <v>559</v>
      </c>
      <c r="AA203" s="86"/>
      <c r="AB203" s="86"/>
      <c r="AC203" s="86"/>
      <c r="AD203" s="86"/>
    </row>
    <row r="204" spans="1:31" ht="40.5" customHeight="1" x14ac:dyDescent="0.3">
      <c r="A204" s="81"/>
      <c r="B204" s="87" t="s">
        <v>1</v>
      </c>
      <c r="C204" s="87"/>
      <c r="D204" s="87"/>
      <c r="E204" s="87"/>
      <c r="F204" s="74"/>
      <c r="G204" s="82"/>
      <c r="H204" s="83"/>
      <c r="I204" s="87" t="s">
        <v>2</v>
      </c>
      <c r="J204" s="87"/>
      <c r="K204" s="87"/>
      <c r="L204" s="87"/>
      <c r="M204" s="87"/>
      <c r="N204" s="68"/>
      <c r="O204" s="69"/>
      <c r="P204" s="68"/>
      <c r="Q204" s="68"/>
      <c r="R204" s="68"/>
      <c r="S204" s="72"/>
      <c r="T204" s="73" t="s">
        <v>47</v>
      </c>
      <c r="U204" s="72"/>
      <c r="V204" s="74"/>
      <c r="W204" s="68"/>
      <c r="X204" s="68"/>
      <c r="Y204" s="68"/>
      <c r="Z204" s="102" t="s">
        <v>560</v>
      </c>
      <c r="AA204" s="102"/>
      <c r="AB204" s="102"/>
      <c r="AC204" s="102"/>
      <c r="AD204" s="102"/>
      <c r="AE204" s="1"/>
    </row>
    <row r="205" spans="1:31" ht="18.75" x14ac:dyDescent="0.3">
      <c r="B205" s="75"/>
      <c r="C205" s="75"/>
      <c r="D205" s="75"/>
      <c r="E205" s="75"/>
      <c r="F205" s="75"/>
      <c r="G205" s="75"/>
      <c r="H205" s="75"/>
      <c r="I205" s="75"/>
      <c r="J205" s="80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AB205" s="76"/>
      <c r="AC205" s="76"/>
      <c r="AD205" s="76"/>
      <c r="AE205" s="1"/>
    </row>
    <row r="206" spans="1:31" ht="18" x14ac:dyDescent="0.3">
      <c r="A206" s="97" t="s">
        <v>15</v>
      </c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</row>
  </sheetData>
  <mergeCells count="25">
    <mergeCell ref="AE10:AE11"/>
    <mergeCell ref="A206:AC206"/>
    <mergeCell ref="H10:H11"/>
    <mergeCell ref="X10:AC10"/>
    <mergeCell ref="A10:A11"/>
    <mergeCell ref="G10:G11"/>
    <mergeCell ref="R10:W10"/>
    <mergeCell ref="F10:F11"/>
    <mergeCell ref="L10:Q10"/>
    <mergeCell ref="Z204:AD204"/>
    <mergeCell ref="A2:AD2"/>
    <mergeCell ref="B10:B11"/>
    <mergeCell ref="J10:K10"/>
    <mergeCell ref="E10:E11"/>
    <mergeCell ref="C10:C11"/>
    <mergeCell ref="D10:D11"/>
    <mergeCell ref="A3:AD3"/>
    <mergeCell ref="A4:AD4"/>
    <mergeCell ref="AD10:AD11"/>
    <mergeCell ref="Z203:AD203"/>
    <mergeCell ref="B203:E203"/>
    <mergeCell ref="B204:E204"/>
    <mergeCell ref="I10:I11"/>
    <mergeCell ref="I203:M203"/>
    <mergeCell ref="I204:M204"/>
  </mergeCells>
  <phoneticPr fontId="27" type="noConversion"/>
  <dataValidations count="1">
    <dataValidation type="list" allowBlank="1" showInputMessage="1" showErrorMessage="1" sqref="E61">
      <formula1>#REF!</formula1>
    </dataValidation>
  </dataValidations>
  <printOptions horizontalCentered="1"/>
  <pageMargins left="0.19685039370078741" right="0.19685039370078741" top="0.39370078740157483" bottom="0.59055118110236227" header="0.31496062992125984" footer="0.31496062992125984"/>
  <pageSetup paperSize="171" scale="47" fitToWidth="0" fitToHeight="0" orientation="landscape" r:id="rId1"/>
  <headerFooter>
    <oddFooter>&amp;C&amp;P de&amp;N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topLeftCell="C1" zoomScale="85" zoomScaleNormal="85" zoomScaleSheetLayoutView="70" workbookViewId="0">
      <selection activeCell="R16" sqref="R16"/>
    </sheetView>
  </sheetViews>
  <sheetFormatPr baseColWidth="10" defaultRowHeight="16.5" x14ac:dyDescent="0.3"/>
  <cols>
    <col min="1" max="1" width="47.28515625" style="1" customWidth="1"/>
    <col min="2" max="2" width="17.140625" style="1" customWidth="1"/>
    <col min="3" max="3" width="18.140625" style="1" customWidth="1"/>
    <col min="4" max="4" width="16.42578125" style="1" customWidth="1"/>
    <col min="5" max="7" width="19.85546875" style="1" customWidth="1"/>
    <col min="8" max="8" width="9.85546875" style="1" customWidth="1"/>
    <col min="9" max="9" width="9.7109375" style="1" customWidth="1"/>
    <col min="10" max="15" width="15.28515625" style="1" customWidth="1"/>
    <col min="16" max="16" width="15.140625" style="1" customWidth="1"/>
    <col min="17" max="17" width="15.28515625" style="1" customWidth="1"/>
    <col min="18" max="18" width="15.140625" style="1" customWidth="1"/>
    <col min="19" max="22" width="14.42578125" style="1" customWidth="1"/>
    <col min="23" max="23" width="15.28515625" style="1" customWidth="1"/>
    <col min="24" max="27" width="14.42578125" style="1" customWidth="1"/>
    <col min="28" max="16384" width="11.42578125" style="1"/>
  </cols>
  <sheetData>
    <row r="1" spans="1:27" ht="23.25" x14ac:dyDescent="0.35">
      <c r="A1" s="114" t="s">
        <v>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27" ht="25.5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27" x14ac:dyDescent="0.3">
      <c r="A3" s="15" t="s">
        <v>16</v>
      </c>
      <c r="B3" s="15" t="s">
        <v>17</v>
      </c>
    </row>
    <row r="4" spans="1:27" ht="25.5" x14ac:dyDescent="0.35">
      <c r="A4" s="1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27" x14ac:dyDescent="0.3">
      <c r="A5" s="15" t="s">
        <v>18</v>
      </c>
    </row>
    <row r="6" spans="1:27" ht="25.5" x14ac:dyDescent="0.35">
      <c r="J6" s="18" t="s">
        <v>14</v>
      </c>
      <c r="X6" s="5" t="s">
        <v>14</v>
      </c>
    </row>
    <row r="7" spans="1:27" ht="56.25" customHeight="1" x14ac:dyDescent="0.3">
      <c r="A7" s="104" t="s">
        <v>20</v>
      </c>
      <c r="B7" s="104" t="s">
        <v>21</v>
      </c>
      <c r="C7" s="104" t="s">
        <v>22</v>
      </c>
      <c r="D7" s="105" t="s">
        <v>23</v>
      </c>
      <c r="E7" s="104" t="s">
        <v>24</v>
      </c>
      <c r="F7" s="104" t="s">
        <v>30</v>
      </c>
      <c r="G7" s="104" t="s">
        <v>25</v>
      </c>
      <c r="H7" s="108" t="s">
        <v>26</v>
      </c>
      <c r="I7" s="109"/>
      <c r="J7" s="104" t="s">
        <v>32</v>
      </c>
      <c r="K7" s="104"/>
      <c r="L7" s="104"/>
      <c r="M7" s="107"/>
      <c r="N7" s="107"/>
      <c r="O7" s="107"/>
      <c r="P7" s="111" t="s">
        <v>33</v>
      </c>
      <c r="Q7" s="111"/>
      <c r="R7" s="111"/>
      <c r="S7" s="112"/>
      <c r="T7" s="112"/>
      <c r="U7" s="112"/>
      <c r="V7" s="111" t="s">
        <v>34</v>
      </c>
      <c r="W7" s="111"/>
      <c r="X7" s="111"/>
      <c r="Y7" s="111"/>
      <c r="Z7" s="111"/>
      <c r="AA7" s="111"/>
    </row>
    <row r="8" spans="1:27" ht="27.75" thickBot="1" x14ac:dyDescent="0.35">
      <c r="A8" s="105"/>
      <c r="B8" s="105"/>
      <c r="C8" s="105"/>
      <c r="D8" s="115"/>
      <c r="E8" s="105"/>
      <c r="F8" s="105"/>
      <c r="G8" s="105"/>
      <c r="H8" s="26" t="s">
        <v>12</v>
      </c>
      <c r="I8" s="26" t="s">
        <v>13</v>
      </c>
      <c r="J8" s="6" t="s">
        <v>4</v>
      </c>
      <c r="K8" s="7" t="s">
        <v>5</v>
      </c>
      <c r="L8" s="7" t="s">
        <v>6</v>
      </c>
      <c r="M8" s="7" t="s">
        <v>7</v>
      </c>
      <c r="N8" s="7" t="s">
        <v>8</v>
      </c>
      <c r="O8" s="7" t="s">
        <v>9</v>
      </c>
      <c r="P8" s="6" t="s">
        <v>0</v>
      </c>
      <c r="Q8" s="7" t="s">
        <v>5</v>
      </c>
      <c r="R8" s="6" t="s">
        <v>6</v>
      </c>
      <c r="S8" s="6" t="s">
        <v>7</v>
      </c>
      <c r="T8" s="6" t="s">
        <v>8</v>
      </c>
      <c r="U8" s="6" t="s">
        <v>9</v>
      </c>
      <c r="V8" s="6" t="s">
        <v>0</v>
      </c>
      <c r="W8" s="7" t="s">
        <v>5</v>
      </c>
      <c r="X8" s="6" t="s">
        <v>6</v>
      </c>
      <c r="Y8" s="6" t="s">
        <v>7</v>
      </c>
      <c r="Z8" s="6" t="s">
        <v>8</v>
      </c>
      <c r="AA8" s="6" t="s">
        <v>9</v>
      </c>
    </row>
    <row r="9" spans="1:27" ht="17.25" thickBot="1" x14ac:dyDescent="0.35">
      <c r="A9" s="31" t="s">
        <v>35</v>
      </c>
      <c r="B9" s="24" t="s">
        <v>36</v>
      </c>
      <c r="C9" s="24" t="s">
        <v>37</v>
      </c>
      <c r="D9" s="24">
        <v>61709</v>
      </c>
      <c r="E9" s="24" t="s">
        <v>38</v>
      </c>
      <c r="F9" s="30" t="s">
        <v>40</v>
      </c>
      <c r="G9" s="25" t="s">
        <v>39</v>
      </c>
      <c r="H9" s="30"/>
      <c r="I9" s="30" t="s">
        <v>41</v>
      </c>
      <c r="J9" s="19">
        <f>SUM(K9:O9)</f>
        <v>650000</v>
      </c>
      <c r="K9" s="20">
        <v>300000</v>
      </c>
      <c r="L9" s="20">
        <v>0</v>
      </c>
      <c r="M9" s="20">
        <v>300000</v>
      </c>
      <c r="N9" s="20">
        <v>0</v>
      </c>
      <c r="O9" s="21">
        <v>50000</v>
      </c>
      <c r="P9" s="19">
        <f>SUM(Q9:U9)</f>
        <v>600000</v>
      </c>
      <c r="Q9" s="22">
        <v>300000</v>
      </c>
      <c r="R9" s="22">
        <v>0</v>
      </c>
      <c r="S9" s="22">
        <v>300000</v>
      </c>
      <c r="T9" s="22">
        <v>0</v>
      </c>
      <c r="U9" s="22">
        <v>0</v>
      </c>
      <c r="V9" s="19">
        <f>SUM(W9:AA9)</f>
        <v>50000</v>
      </c>
      <c r="W9" s="23">
        <v>0</v>
      </c>
      <c r="X9" s="23">
        <v>0</v>
      </c>
      <c r="Y9" s="23">
        <v>0</v>
      </c>
      <c r="Z9" s="23">
        <v>0</v>
      </c>
      <c r="AA9" s="23">
        <v>50000</v>
      </c>
    </row>
    <row r="10" spans="1:27" x14ac:dyDescent="0.3">
      <c r="A10" s="27" t="s">
        <v>10</v>
      </c>
      <c r="B10" s="28" t="s">
        <v>10</v>
      </c>
      <c r="C10" s="28" t="s">
        <v>10</v>
      </c>
      <c r="D10" s="28" t="s">
        <v>10</v>
      </c>
      <c r="E10" s="28" t="s">
        <v>10</v>
      </c>
      <c r="F10" s="29" t="s">
        <v>11</v>
      </c>
      <c r="G10" s="29" t="s">
        <v>11</v>
      </c>
      <c r="H10" s="29"/>
      <c r="I10" s="29"/>
      <c r="J10" s="11">
        <f>SUM(K10:O10)</f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f>SUM(Q10:U10)</f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f>SUM(W10:AA10)</f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</row>
    <row r="11" spans="1:27" x14ac:dyDescent="0.3">
      <c r="A11" s="8" t="s">
        <v>10</v>
      </c>
      <c r="B11" s="9" t="s">
        <v>10</v>
      </c>
      <c r="C11" s="9" t="s">
        <v>10</v>
      </c>
      <c r="D11" s="9" t="s">
        <v>10</v>
      </c>
      <c r="E11" s="9" t="s">
        <v>10</v>
      </c>
      <c r="F11" s="10" t="s">
        <v>11</v>
      </c>
      <c r="G11" s="10" t="s">
        <v>11</v>
      </c>
      <c r="H11" s="10"/>
      <c r="I11" s="10"/>
      <c r="J11" s="11">
        <f>SUM(K11:O11)</f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f>SUM(Q11:U11)</f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f>SUM(W11:AA11)</f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</row>
    <row r="12" spans="1:27" x14ac:dyDescent="0.3">
      <c r="A12" s="8" t="s">
        <v>10</v>
      </c>
      <c r="B12" s="9" t="s">
        <v>10</v>
      </c>
      <c r="C12" s="9" t="s">
        <v>10</v>
      </c>
      <c r="D12" s="9" t="s">
        <v>10</v>
      </c>
      <c r="E12" s="9" t="s">
        <v>10</v>
      </c>
      <c r="F12" s="10" t="s">
        <v>11</v>
      </c>
      <c r="G12" s="10" t="s">
        <v>11</v>
      </c>
      <c r="H12" s="10"/>
      <c r="I12" s="10"/>
      <c r="J12" s="11">
        <f>SUM(K12:O12)</f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f>SUM(Q12:U12)</f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f>SUM(W12:AA12)</f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</row>
    <row r="13" spans="1:27" x14ac:dyDescent="0.3">
      <c r="A13" s="8" t="s">
        <v>10</v>
      </c>
      <c r="B13" s="9" t="s">
        <v>10</v>
      </c>
      <c r="C13" s="9" t="s">
        <v>10</v>
      </c>
      <c r="D13" s="9" t="s">
        <v>10</v>
      </c>
      <c r="E13" s="9" t="s">
        <v>10</v>
      </c>
      <c r="F13" s="10" t="s">
        <v>11</v>
      </c>
      <c r="G13" s="10" t="s">
        <v>11</v>
      </c>
      <c r="H13" s="10"/>
      <c r="I13" s="10"/>
      <c r="J13" s="11">
        <f>SUM(K13:O13)</f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f>SUM(Q13:U13)</f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f>SUM(W13:AA13)</f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</row>
    <row r="15" spans="1:27" x14ac:dyDescent="0.3">
      <c r="A15" s="15" t="s">
        <v>19</v>
      </c>
      <c r="B15" s="16" t="s">
        <v>27</v>
      </c>
    </row>
    <row r="19" spans="1:27" x14ac:dyDescent="0.3">
      <c r="A19" s="12"/>
      <c r="B19" s="113" t="s">
        <v>28</v>
      </c>
      <c r="C19" s="113"/>
      <c r="D19" s="113"/>
      <c r="E19" s="13"/>
      <c r="F19" s="106" t="s">
        <v>28</v>
      </c>
      <c r="G19" s="106"/>
      <c r="H19" s="14"/>
      <c r="I19" s="14"/>
      <c r="J19" s="106" t="s">
        <v>28</v>
      </c>
      <c r="K19" s="106"/>
      <c r="L19" s="106"/>
      <c r="M19" s="106"/>
      <c r="P19" s="106" t="s">
        <v>29</v>
      </c>
      <c r="Q19" s="106"/>
      <c r="R19" s="12"/>
      <c r="S19" s="12"/>
      <c r="U19" s="14"/>
      <c r="V19" s="14"/>
      <c r="W19" s="14"/>
      <c r="X19" s="14"/>
      <c r="Y19" s="14"/>
      <c r="Z19" s="14"/>
    </row>
    <row r="20" spans="1:27" x14ac:dyDescent="0.3">
      <c r="A20" s="12"/>
      <c r="B20" s="103" t="s">
        <v>1</v>
      </c>
      <c r="C20" s="103"/>
      <c r="D20" s="103"/>
      <c r="E20" s="13"/>
      <c r="F20" s="103" t="s">
        <v>2</v>
      </c>
      <c r="G20" s="103"/>
      <c r="H20" s="17"/>
      <c r="I20" s="17"/>
      <c r="J20" s="103" t="s">
        <v>3</v>
      </c>
      <c r="K20" s="103"/>
      <c r="L20" s="103"/>
      <c r="M20" s="103"/>
      <c r="O20" s="103" t="s">
        <v>31</v>
      </c>
      <c r="P20" s="103"/>
      <c r="Q20" s="103"/>
      <c r="R20" s="103"/>
      <c r="S20" s="103"/>
      <c r="U20" s="13"/>
    </row>
    <row r="22" spans="1:27" x14ac:dyDescent="0.3">
      <c r="A22" s="110" t="s">
        <v>15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</row>
  </sheetData>
  <mergeCells count="21">
    <mergeCell ref="A1:O1"/>
    <mergeCell ref="A7:A8"/>
    <mergeCell ref="B7:B8"/>
    <mergeCell ref="C7:C8"/>
    <mergeCell ref="D7:D8"/>
    <mergeCell ref="A22:AA22"/>
    <mergeCell ref="P7:U7"/>
    <mergeCell ref="V7:AA7"/>
    <mergeCell ref="B19:D19"/>
    <mergeCell ref="F19:G19"/>
    <mergeCell ref="B20:D20"/>
    <mergeCell ref="E7:E8"/>
    <mergeCell ref="J20:M20"/>
    <mergeCell ref="G7:G8"/>
    <mergeCell ref="P19:Q19"/>
    <mergeCell ref="F20:G20"/>
    <mergeCell ref="F7:F8"/>
    <mergeCell ref="O20:S20"/>
    <mergeCell ref="J7:O7"/>
    <mergeCell ref="J19:M19"/>
    <mergeCell ref="H7:I7"/>
  </mergeCells>
  <hyperlinks>
    <hyperlink ref="J6" location="'Instructivo Anexo 5'!A1" display="INSTRUCTIVO"/>
    <hyperlink ref="X6" location="'Instructivo Anexo 5'!A1" display="INSTRUCTIVO"/>
    <hyperlink ref="H7:I7" r:id="rId1" display="OBRA CAPITALIZABLE   (8)"/>
  </hyperlinks>
  <printOptions horizontalCentered="1"/>
  <pageMargins left="0.39370078740157483" right="0.39370078740157483" top="0.74803149606299213" bottom="0.74803149606299213" header="0.31496062992125984" footer="0.31496062992125984"/>
  <pageSetup scale="2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ANEXO 3</vt:lpstr>
      <vt:lpstr>ANEXO 3 ejemplo</vt:lpstr>
      <vt:lpstr>'ANEXO 3'!Área_de_impresión</vt:lpstr>
      <vt:lpstr>'ANEXO 3 ejemplo'!Área_de_impresión</vt:lpstr>
      <vt:lpstr>'ANEXO 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</dc:creator>
  <cp:lastModifiedBy>Usuario de Windows</cp:lastModifiedBy>
  <cp:lastPrinted>2019-10-08T14:02:08Z</cp:lastPrinted>
  <dcterms:created xsi:type="dcterms:W3CDTF">2008-03-24T18:56:52Z</dcterms:created>
  <dcterms:modified xsi:type="dcterms:W3CDTF">2019-10-08T20:45:02Z</dcterms:modified>
</cp:coreProperties>
</file>